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039 nhu cầu HỌC PHÍ T1-T5\HÙNG 08.12\KP THEO NĐ 81 T1-T5 NĂM 2024\"/>
    </mc:Choice>
  </mc:AlternateContent>
  <xr:revisionPtr revIDLastSave="0" documentId="13_ncr:1_{2B778FB6-3D36-4EF0-8B54-AE77A7655FA9}" xr6:coauthVersionLast="36" xr6:coauthVersionMax="47" xr10:uidLastSave="{00000000-0000-0000-0000-000000000000}"/>
  <bookViews>
    <workbookView xWindow="-120" yWindow="-120" windowWidth="20730" windowHeight="11160" tabRatio="872" xr2:uid="{00000000-000D-0000-FFFF-FFFF00000000}"/>
  </bookViews>
  <sheets>
    <sheet name="DS cấp MGHP NĐ 81 T1-T5 24" sheetId="18" r:id="rId1"/>
    <sheet name="Sheet1" sheetId="22" r:id="rId2"/>
  </sheets>
  <definedNames>
    <definedName name="_xlnm.Print_Titles" localSheetId="0">'DS cấp MGHP NĐ 81 T1-T5 24'!$8:$9</definedName>
  </definedNames>
  <calcPr calcId="179021" iterateCount="1"/>
</workbook>
</file>

<file path=xl/calcChain.xml><?xml version="1.0" encoding="utf-8"?>
<calcChain xmlns="http://schemas.openxmlformats.org/spreadsheetml/2006/main">
  <c r="O52" i="22" l="1"/>
  <c r="K52" i="22"/>
  <c r="P52" i="22" s="1"/>
  <c r="J52" i="22"/>
  <c r="I52" i="22"/>
  <c r="O51" i="22"/>
  <c r="K51" i="22"/>
  <c r="P51" i="22" s="1"/>
  <c r="J51" i="22"/>
  <c r="I51" i="22"/>
  <c r="O50" i="22"/>
  <c r="K50" i="22"/>
  <c r="P50" i="22" s="1"/>
  <c r="J50" i="22"/>
  <c r="I50" i="22"/>
  <c r="O49" i="22"/>
  <c r="K49" i="22"/>
  <c r="P49" i="22" s="1"/>
  <c r="J49" i="22"/>
  <c r="I49" i="22"/>
  <c r="O48" i="22"/>
  <c r="K48" i="22"/>
  <c r="P48" i="22" s="1"/>
  <c r="J48" i="22"/>
  <c r="I48" i="22"/>
  <c r="O47" i="22"/>
  <c r="K47" i="22"/>
  <c r="P47" i="22" s="1"/>
  <c r="J47" i="22"/>
  <c r="I47" i="22"/>
  <c r="O46" i="22"/>
  <c r="K46" i="22"/>
  <c r="J46" i="22"/>
  <c r="I46" i="22"/>
  <c r="O45" i="22"/>
  <c r="K45" i="22"/>
  <c r="P45" i="22" s="1"/>
  <c r="Q45" i="22" s="1"/>
  <c r="J45" i="22"/>
  <c r="I45" i="22"/>
  <c r="O44" i="22"/>
  <c r="K44" i="22"/>
  <c r="J44" i="22"/>
  <c r="I44" i="22"/>
  <c r="O43" i="22"/>
  <c r="K43" i="22"/>
  <c r="P43" i="22" s="1"/>
  <c r="Q43" i="22" s="1"/>
  <c r="J43" i="22"/>
  <c r="I43" i="22"/>
  <c r="O42" i="22"/>
  <c r="K42" i="22"/>
  <c r="J42" i="22"/>
  <c r="I42" i="22"/>
  <c r="O41" i="22"/>
  <c r="K41" i="22"/>
  <c r="P41" i="22" s="1"/>
  <c r="Q41" i="22" s="1"/>
  <c r="J41" i="22"/>
  <c r="I41" i="22"/>
  <c r="O40" i="22"/>
  <c r="K40" i="22"/>
  <c r="J40" i="22"/>
  <c r="I40" i="22"/>
  <c r="O39" i="22"/>
  <c r="K39" i="22"/>
  <c r="P39" i="22" s="1"/>
  <c r="Q39" i="22" s="1"/>
  <c r="J39" i="22"/>
  <c r="I39" i="22"/>
  <c r="O38" i="22"/>
  <c r="K38" i="22"/>
  <c r="J38" i="22"/>
  <c r="I38" i="22"/>
  <c r="O37" i="22"/>
  <c r="K37" i="22"/>
  <c r="P37" i="22" s="1"/>
  <c r="Q37" i="22" s="1"/>
  <c r="J37" i="22"/>
  <c r="I37" i="22"/>
  <c r="O36" i="22"/>
  <c r="K36" i="22"/>
  <c r="J36" i="22"/>
  <c r="I36" i="22"/>
  <c r="O35" i="22"/>
  <c r="K35" i="22"/>
  <c r="P35" i="22" s="1"/>
  <c r="J35" i="22"/>
  <c r="I35" i="22"/>
  <c r="O34" i="22"/>
  <c r="N34" i="22"/>
  <c r="M34" i="22"/>
  <c r="I34" i="22"/>
  <c r="H34" i="22"/>
  <c r="G34" i="22"/>
  <c r="F34" i="22"/>
  <c r="E34" i="22"/>
  <c r="O33" i="22"/>
  <c r="K33" i="22"/>
  <c r="P33" i="22" s="1"/>
  <c r="I33" i="22"/>
  <c r="J33" i="22" s="1"/>
  <c r="O32" i="22"/>
  <c r="K32" i="22"/>
  <c r="P32" i="22" s="1"/>
  <c r="I32" i="22"/>
  <c r="J32" i="22" s="1"/>
  <c r="O31" i="22"/>
  <c r="K31" i="22"/>
  <c r="P31" i="22" s="1"/>
  <c r="I31" i="22"/>
  <c r="J31" i="22" s="1"/>
  <c r="O30" i="22"/>
  <c r="K30" i="22"/>
  <c r="P30" i="22" s="1"/>
  <c r="I30" i="22"/>
  <c r="J30" i="22" s="1"/>
  <c r="O29" i="22"/>
  <c r="K29" i="22"/>
  <c r="P29" i="22" s="1"/>
  <c r="I29" i="22"/>
  <c r="J29" i="22" s="1"/>
  <c r="O28" i="22"/>
  <c r="K28" i="22"/>
  <c r="P28" i="22" s="1"/>
  <c r="I28" i="22"/>
  <c r="J28" i="22" s="1"/>
  <c r="O27" i="22"/>
  <c r="K27" i="22"/>
  <c r="P27" i="22" s="1"/>
  <c r="I27" i="22"/>
  <c r="J27" i="22" s="1"/>
  <c r="O26" i="22"/>
  <c r="K26" i="22"/>
  <c r="P26" i="22" s="1"/>
  <c r="I26" i="22"/>
  <c r="J26" i="22" s="1"/>
  <c r="O25" i="22"/>
  <c r="K25" i="22"/>
  <c r="P25" i="22" s="1"/>
  <c r="I25" i="22"/>
  <c r="J25" i="22" s="1"/>
  <c r="O24" i="22"/>
  <c r="K24" i="22"/>
  <c r="P24" i="22" s="1"/>
  <c r="I24" i="22"/>
  <c r="J24" i="22" s="1"/>
  <c r="O23" i="22"/>
  <c r="K23" i="22"/>
  <c r="P23" i="22" s="1"/>
  <c r="I23" i="22"/>
  <c r="J23" i="22" s="1"/>
  <c r="O22" i="22"/>
  <c r="K22" i="22"/>
  <c r="P22" i="22" s="1"/>
  <c r="I22" i="22"/>
  <c r="J22" i="22" s="1"/>
  <c r="O21" i="22"/>
  <c r="K21" i="22"/>
  <c r="P21" i="22" s="1"/>
  <c r="I21" i="22"/>
  <c r="J21" i="22" s="1"/>
  <c r="O20" i="22"/>
  <c r="K20" i="22"/>
  <c r="P20" i="22" s="1"/>
  <c r="I20" i="22"/>
  <c r="J20" i="22" s="1"/>
  <c r="O19" i="22"/>
  <c r="K19" i="22"/>
  <c r="P19" i="22" s="1"/>
  <c r="I19" i="22"/>
  <c r="J19" i="22" s="1"/>
  <c r="O18" i="22"/>
  <c r="K18" i="22"/>
  <c r="P18" i="22" s="1"/>
  <c r="I18" i="22"/>
  <c r="J18" i="22" s="1"/>
  <c r="O17" i="22"/>
  <c r="K17" i="22"/>
  <c r="P17" i="22" s="1"/>
  <c r="I17" i="22"/>
  <c r="J17" i="22" s="1"/>
  <c r="O16" i="22"/>
  <c r="K16" i="22"/>
  <c r="P16" i="22" s="1"/>
  <c r="I16" i="22"/>
  <c r="J16" i="22" s="1"/>
  <c r="O15" i="22"/>
  <c r="K15" i="22"/>
  <c r="P15" i="22" s="1"/>
  <c r="I15" i="22"/>
  <c r="J15" i="22" s="1"/>
  <c r="O14" i="22"/>
  <c r="K14" i="22"/>
  <c r="P14" i="22" s="1"/>
  <c r="I14" i="22"/>
  <c r="J14" i="22" s="1"/>
  <c r="O13" i="22"/>
  <c r="K13" i="22"/>
  <c r="P13" i="22" s="1"/>
  <c r="I13" i="22"/>
  <c r="J13" i="22" s="1"/>
  <c r="O12" i="22"/>
  <c r="K12" i="22"/>
  <c r="P12" i="22" s="1"/>
  <c r="I12" i="22"/>
  <c r="J12" i="22" s="1"/>
  <c r="O11" i="22"/>
  <c r="K11" i="22"/>
  <c r="P11" i="22" s="1"/>
  <c r="P10" i="22" s="1"/>
  <c r="I11" i="22"/>
  <c r="O10" i="22"/>
  <c r="N10" i="22"/>
  <c r="N53" i="22" s="1"/>
  <c r="M10" i="22"/>
  <c r="H10" i="22"/>
  <c r="H53" i="22" s="1"/>
  <c r="G10" i="22"/>
  <c r="G53" i="22" s="1"/>
  <c r="F10" i="22"/>
  <c r="F53" i="22" s="1"/>
  <c r="E10" i="22"/>
  <c r="E53" i="22" s="1"/>
  <c r="Q36" i="22" l="1"/>
  <c r="Q40" i="22"/>
  <c r="Q44" i="22"/>
  <c r="Q35" i="22"/>
  <c r="M53" i="22"/>
  <c r="O53" i="22"/>
  <c r="J11" i="22"/>
  <c r="I10" i="22"/>
  <c r="I53" i="22" s="1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J34" i="22"/>
  <c r="P36" i="22"/>
  <c r="P38" i="22"/>
  <c r="Q38" i="22" s="1"/>
  <c r="P40" i="22"/>
  <c r="P42" i="22"/>
  <c r="Q42" i="22" s="1"/>
  <c r="P44" i="22"/>
  <c r="P46" i="22"/>
  <c r="Q46" i="22" s="1"/>
  <c r="Q47" i="22"/>
  <c r="Q48" i="22"/>
  <c r="Q49" i="22"/>
  <c r="Q50" i="22"/>
  <c r="Q51" i="22"/>
  <c r="Q52" i="22"/>
  <c r="Q53" i="18"/>
  <c r="Q11" i="22" l="1"/>
  <c r="Q10" i="22" s="1"/>
  <c r="J10" i="22"/>
  <c r="J53" i="22" s="1"/>
  <c r="P34" i="22"/>
  <c r="P53" i="22" s="1"/>
  <c r="Q34" i="22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35" i="18"/>
  <c r="I36" i="18"/>
  <c r="J36" i="18"/>
  <c r="J34" i="18" s="1"/>
  <c r="I37" i="18"/>
  <c r="J37" i="18"/>
  <c r="I38" i="18"/>
  <c r="J38" i="18"/>
  <c r="I39" i="18"/>
  <c r="J39" i="18"/>
  <c r="I40" i="18"/>
  <c r="J40" i="18"/>
  <c r="I41" i="18"/>
  <c r="J41" i="18"/>
  <c r="I42" i="18"/>
  <c r="J42" i="18"/>
  <c r="I43" i="18"/>
  <c r="J43" i="18"/>
  <c r="I44" i="18"/>
  <c r="J44" i="18"/>
  <c r="I45" i="18"/>
  <c r="J45" i="18"/>
  <c r="I46" i="18"/>
  <c r="J46" i="18"/>
  <c r="I47" i="18"/>
  <c r="J47" i="18"/>
  <c r="I48" i="18"/>
  <c r="J48" i="18"/>
  <c r="I49" i="18"/>
  <c r="J49" i="18"/>
  <c r="I50" i="18"/>
  <c r="J50" i="18"/>
  <c r="I51" i="18"/>
  <c r="J51" i="18"/>
  <c r="I52" i="18"/>
  <c r="J52" i="18"/>
  <c r="I35" i="18"/>
  <c r="J35" i="18" s="1"/>
  <c r="K36" i="18"/>
  <c r="P36" i="18" s="1"/>
  <c r="K37" i="18"/>
  <c r="K38" i="18"/>
  <c r="P38" i="18" s="1"/>
  <c r="K39" i="18"/>
  <c r="K40" i="18"/>
  <c r="P40" i="18" s="1"/>
  <c r="K41" i="18"/>
  <c r="K42" i="18"/>
  <c r="P42" i="18" s="1"/>
  <c r="K43" i="18"/>
  <c r="K44" i="18"/>
  <c r="P44" i="18" s="1"/>
  <c r="K45" i="18"/>
  <c r="K46" i="18"/>
  <c r="P46" i="18" s="1"/>
  <c r="K47" i="18"/>
  <c r="K48" i="18"/>
  <c r="P48" i="18" s="1"/>
  <c r="K49" i="18"/>
  <c r="K50" i="18"/>
  <c r="P50" i="18" s="1"/>
  <c r="K51" i="18"/>
  <c r="K52" i="18"/>
  <c r="P52" i="18" s="1"/>
  <c r="K35" i="18"/>
  <c r="N10" i="18"/>
  <c r="M10" i="18"/>
  <c r="F10" i="18"/>
  <c r="G10" i="18"/>
  <c r="H10" i="18"/>
  <c r="E10" i="18"/>
  <c r="E34" i="18"/>
  <c r="F34" i="18"/>
  <c r="G34" i="18"/>
  <c r="G53" i="18" s="1"/>
  <c r="H34" i="18"/>
  <c r="I34" i="18"/>
  <c r="M34" i="18"/>
  <c r="N34" i="18"/>
  <c r="O34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I16" i="18"/>
  <c r="J16" i="18"/>
  <c r="I17" i="18"/>
  <c r="J17" i="18"/>
  <c r="I18" i="18"/>
  <c r="J18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I25" i="18"/>
  <c r="J25" i="18"/>
  <c r="I26" i="18"/>
  <c r="J26" i="18"/>
  <c r="I27" i="18"/>
  <c r="J27" i="18"/>
  <c r="I28" i="18"/>
  <c r="J28" i="18"/>
  <c r="I29" i="18"/>
  <c r="J29" i="18"/>
  <c r="I30" i="18"/>
  <c r="J30" i="18"/>
  <c r="I31" i="18"/>
  <c r="J31" i="18"/>
  <c r="I32" i="18"/>
  <c r="J32" i="18"/>
  <c r="I33" i="18"/>
  <c r="J33" i="18"/>
  <c r="K16" i="18"/>
  <c r="P16" i="18" s="1"/>
  <c r="K17" i="18"/>
  <c r="P17" i="18" s="1"/>
  <c r="K18" i="18"/>
  <c r="P18" i="18" s="1"/>
  <c r="K19" i="18"/>
  <c r="P19" i="18" s="1"/>
  <c r="K20" i="18"/>
  <c r="P20" i="18" s="1"/>
  <c r="K21" i="18"/>
  <c r="P21" i="18" s="1"/>
  <c r="K22" i="18"/>
  <c r="P22" i="18" s="1"/>
  <c r="K23" i="18"/>
  <c r="P23" i="18" s="1"/>
  <c r="K24" i="18"/>
  <c r="P24" i="18" s="1"/>
  <c r="K25" i="18"/>
  <c r="P25" i="18" s="1"/>
  <c r="K26" i="18"/>
  <c r="P26" i="18" s="1"/>
  <c r="K27" i="18"/>
  <c r="P27" i="18" s="1"/>
  <c r="K28" i="18"/>
  <c r="P28" i="18" s="1"/>
  <c r="K29" i="18"/>
  <c r="P29" i="18" s="1"/>
  <c r="K30" i="18"/>
  <c r="P30" i="18" s="1"/>
  <c r="K31" i="18"/>
  <c r="P31" i="18" s="1"/>
  <c r="K32" i="18"/>
  <c r="P32" i="18" s="1"/>
  <c r="K33" i="18"/>
  <c r="P33" i="18" s="1"/>
  <c r="Q53" i="22" l="1"/>
  <c r="H53" i="18"/>
  <c r="F53" i="18"/>
  <c r="P51" i="18"/>
  <c r="P49" i="18"/>
  <c r="Q49" i="18" s="1"/>
  <c r="P47" i="18"/>
  <c r="P45" i="18"/>
  <c r="Q45" i="18" s="1"/>
  <c r="P43" i="18"/>
  <c r="P41" i="18"/>
  <c r="Q41" i="18" s="1"/>
  <c r="P39" i="18"/>
  <c r="P37" i="18"/>
  <c r="Q37" i="18" s="1"/>
  <c r="N53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E53" i="18"/>
  <c r="M53" i="18"/>
  <c r="Q52" i="18"/>
  <c r="Q51" i="18"/>
  <c r="Q50" i="18"/>
  <c r="Q48" i="18"/>
  <c r="Q47" i="18"/>
  <c r="Q46" i="18"/>
  <c r="Q44" i="18"/>
  <c r="Q43" i="18"/>
  <c r="Q42" i="18"/>
  <c r="Q40" i="18"/>
  <c r="Q39" i="18"/>
  <c r="Q38" i="18"/>
  <c r="Q36" i="18"/>
  <c r="P35" i="18"/>
  <c r="Q35" i="18"/>
  <c r="Q34" i="18" l="1"/>
  <c r="P34" i="18"/>
  <c r="O14" i="18"/>
  <c r="O15" i="18"/>
  <c r="I14" i="18"/>
  <c r="J14" i="18" s="1"/>
  <c r="K14" i="18"/>
  <c r="I15" i="18"/>
  <c r="J15" i="18"/>
  <c r="K15" i="18"/>
  <c r="O13" i="18"/>
  <c r="K13" i="18"/>
  <c r="I13" i="18"/>
  <c r="J13" i="18" s="1"/>
  <c r="O12" i="18"/>
  <c r="K12" i="18"/>
  <c r="I12" i="18"/>
  <c r="J12" i="18" s="1"/>
  <c r="O11" i="18"/>
  <c r="O10" i="18" s="1"/>
  <c r="O53" i="18" s="1"/>
  <c r="K11" i="18"/>
  <c r="I11" i="18"/>
  <c r="J11" i="18" s="1"/>
  <c r="P15" i="18" l="1"/>
  <c r="Q15" i="18" s="1"/>
  <c r="I10" i="18"/>
  <c r="I53" i="18" s="1"/>
  <c r="P14" i="18"/>
  <c r="Q14" i="18"/>
  <c r="P11" i="18"/>
  <c r="Q11" i="18" s="1"/>
  <c r="P13" i="18"/>
  <c r="Q13" i="18" s="1"/>
  <c r="P12" i="18"/>
  <c r="Q12" i="18" s="1"/>
  <c r="J10" i="18"/>
  <c r="J53" i="18" s="1"/>
  <c r="P10" i="18" l="1"/>
  <c r="P53" i="18" s="1"/>
  <c r="Q10" i="18"/>
</calcChain>
</file>

<file path=xl/sharedStrings.xml><?xml version="1.0" encoding="utf-8"?>
<sst xmlns="http://schemas.openxmlformats.org/spreadsheetml/2006/main" count="172" uniqueCount="85">
  <si>
    <t>Thành tiền</t>
  </si>
  <si>
    <t>Ghi chú</t>
  </si>
  <si>
    <t>UBND HUYỆN VĨNH BẢO</t>
  </si>
  <si>
    <t>Đơn vị tính: đồng</t>
  </si>
  <si>
    <t>Stt</t>
  </si>
  <si>
    <t>Mức học phí</t>
  </si>
  <si>
    <t>Số tháng cấp bù</t>
  </si>
  <si>
    <t>Kinh phí hỗ trợ thực tế</t>
  </si>
  <si>
    <t>Miễn</t>
  </si>
  <si>
    <t>Giảm 50%</t>
  </si>
  <si>
    <t>Tổng kinh phí</t>
  </si>
  <si>
    <t>Trẻ em MG, học sinh dưới 16 tuổi không có nguồn nuôi dưỡng (Khoản 1-Điều 5 Nghị định 136/2013/NĐ-CP)</t>
  </si>
  <si>
    <t>Tổng cộng</t>
  </si>
  <si>
    <t>Mức giảm học phí</t>
  </si>
  <si>
    <t>Cha mẹ là CB, CN, VC bị tai nạn lao động hoặc mắc bệnh nghề nghiệp hưởng trợ cấp thường xuyên</t>
  </si>
  <si>
    <t>A</t>
  </si>
  <si>
    <t>B</t>
  </si>
  <si>
    <t>7=3+…+6</t>
  </si>
  <si>
    <t>8=1*2*7</t>
  </si>
  <si>
    <t>9=1*0,5</t>
  </si>
  <si>
    <t>13=11+12</t>
  </si>
  <si>
    <t>14=9*10*13</t>
  </si>
  <si>
    <t>15=8+14</t>
  </si>
  <si>
    <t>C</t>
  </si>
  <si>
    <t>Cộng I+II</t>
  </si>
  <si>
    <t>I</t>
  </si>
  <si>
    <t>II</t>
  </si>
  <si>
    <t>PHÒNG TÀI CHÍNH - KẾ HOẠCH</t>
  </si>
  <si>
    <t>TỔNG HỢP NHU CẦU KINH PHÍ MIỄN, GIẢM HỌC PHÍ CÁC TRƯỜNG MẦM NON VÀ TRUNG HỌC CƠ SỞ THEO NGHỊ ĐỊNH 81/2021/NĐ-CP
 TỪ THÁNG 01 ĐẾN THÁNG 5 NĂM 2024 (học kỳ 2 năm học 2023-2024)</t>
  </si>
  <si>
    <t>Đơn vị</t>
  </si>
  <si>
    <t>BẬC MẦM NON</t>
  </si>
  <si>
    <t>BẬC TRUNG HỌC CƠ SỞ</t>
  </si>
  <si>
    <t>Người có công, thân nhân người có công với cách mạng (con liệt sĩ)</t>
  </si>
  <si>
    <t>Trẻ em mẫu giáo, học sinh có cha mẹ thuộc diện hộ nghèo</t>
  </si>
  <si>
    <t>Cha mẹ thuộc diện hộ cận nghèo</t>
  </si>
  <si>
    <t>Trẻ em MG, học sinh tàn tật, khuyết tật có khó khăn về kinh tế</t>
  </si>
  <si>
    <t>PHÒNG TÀI CHÍNH - KẾ HOẠCH - PHÒNG GIÁO DỤC &amp; ĐÀO TẠO</t>
  </si>
  <si>
    <t>PHÒNG GIÁO DỤC &amp; ĐÀO TẠO</t>
  </si>
  <si>
    <t>Vĩnh Bảo, ngày 28 tháng 3 năm 2024</t>
  </si>
  <si>
    <t>Biểu 17.1-MGHP</t>
  </si>
  <si>
    <t>Trường MN Cao Minh</t>
  </si>
  <si>
    <t>Trường MN Cổ Am</t>
  </si>
  <si>
    <t>Trường MN Cộng Hiền</t>
  </si>
  <si>
    <t>Trường MN Đồng Minh</t>
  </si>
  <si>
    <t>Trường MN Giang Biên</t>
  </si>
  <si>
    <t>Trường MN Hòa Bình</t>
  </si>
  <si>
    <t>Trường MN Hùng Tiến</t>
  </si>
  <si>
    <t>Trường MN Hưng Nhân</t>
  </si>
  <si>
    <t>Trường MN Lý Học</t>
  </si>
  <si>
    <t>Trường MN Nhân Hòa</t>
  </si>
  <si>
    <t>Trường MN Tam Cường</t>
  </si>
  <si>
    <t>Trường MN Tam Đa</t>
  </si>
  <si>
    <t>Trường MN Tân Hưng</t>
  </si>
  <si>
    <t>Trường MN Thanh Lương</t>
  </si>
  <si>
    <t>Trường MN Thắng Thủy</t>
  </si>
  <si>
    <t>Trường MN Tiền Phong</t>
  </si>
  <si>
    <t>Trường MN Trấn Dương</t>
  </si>
  <si>
    <t>Trường MN Trung Lập</t>
  </si>
  <si>
    <t>Trường MN Việt Tiến</t>
  </si>
  <si>
    <t>Trường MN Vinh Quang</t>
  </si>
  <si>
    <t>Trường MN Vĩnh An</t>
  </si>
  <si>
    <t>Trường MN Vĩnh Long</t>
  </si>
  <si>
    <t>Trường MN Vĩnh Tiến</t>
  </si>
  <si>
    <t>Trường THCS An Hòa</t>
  </si>
  <si>
    <t>Trường THCS Cổ Am - Vĩnh Tiến</t>
  </si>
  <si>
    <t>Trường THCS Cộng Hiền</t>
  </si>
  <si>
    <t>Trường THCS Dũng Tiến</t>
  </si>
  <si>
    <t>Trường THCS Đồng Minh</t>
  </si>
  <si>
    <t>Trường THCS Giang Biên</t>
  </si>
  <si>
    <t>Trường THCS Hiệp Hòa - Hùng Tiến</t>
  </si>
  <si>
    <t>Trường THCS Hòa Bình - Trấn Dương</t>
  </si>
  <si>
    <t>Trường THCS TH&amp;THCS Hưng Nhân</t>
  </si>
  <si>
    <t>Trường THCS Lý Học - Liên Am - Cao Minh</t>
  </si>
  <si>
    <t>Trường THCS Nhân Hòa - Tam Đa</t>
  </si>
  <si>
    <t>Trường THCS Tam Cường</t>
  </si>
  <si>
    <t>Trường THCS Tân Hưng - Thị trấn</t>
  </si>
  <si>
    <t>Trường THCS Thắng Thủy - Vĩnh Long</t>
  </si>
  <si>
    <t>Trường THCS Tiền Phong - Vĩnh Phong</t>
  </si>
  <si>
    <t>Trường THCS Việt Tiến - Trung Lập</t>
  </si>
  <si>
    <t>Trường THCS Vĩnh An - Tân Liên</t>
  </si>
  <si>
    <t>Trường THCS Vinh Quang - Thanh Lương</t>
  </si>
  <si>
    <t>(Kèm theo Tờ trình số ........../TTr-LCQ ngày        /3/2024 của liên cơ quan Tài chính- Kế hoạch, Giáo dục &amp; Đào tạo)</t>
  </si>
  <si>
    <t xml:space="preserve">         Số tiền bằng chữ: Chín mươi sáu triệu năm trăm chín mươi hai ngàn, năm trăm đồng./.</t>
  </si>
  <si>
    <t>BẢNG KÊ CẤP KINH PHÍ MIỄN, GIẢM HỌC PHÍ CÁC TRƯỜNG MẦM NON VÀ TRUNG HỌC CƠ SỞ THEO NGHỊ ĐỊNH 81/2021/NĐ-CP
 TỪ THÁNG 01 ĐẾN THÁNG 5 NĂM 2024 (học kỳ 2 năm học 2023-2024)</t>
  </si>
  <si>
    <t>(Kèm theo Quyết định số ........../QĐ-UBND ngày        /          /2024 của Ủy ban nhân dân huyện Vĩnh Bảo)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</si>
</sst>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.00_);_(* \(#,##0.00\);_(* &quot;-&quot;??_);_(@_)"/>
    <numFmt numFmtId="166" formatCode="###\ ###\ ##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Arial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.VnTime"/>
      <family val="2"/>
    </font>
    <font>
      <sz val="10"/>
      <name val="Arial"/>
      <family val="2"/>
    </font>
    <font>
      <sz val="11"/>
      <color indexed="8"/>
      <name val="Calibri"/>
      <family val="2"/>
      <charset val="163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0" fillId="0" borderId="0"/>
    <xf numFmtId="0" fontId="16" fillId="0" borderId="0"/>
    <xf numFmtId="0" fontId="17" fillId="0" borderId="0"/>
    <xf numFmtId="0" fontId="9" fillId="0" borderId="0"/>
    <xf numFmtId="0" fontId="19" fillId="0" borderId="0"/>
    <xf numFmtId="0" fontId="1" fillId="0" borderId="0"/>
    <xf numFmtId="0" fontId="19" fillId="0" borderId="0"/>
    <xf numFmtId="0" fontId="3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4" fillId="2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10" applyNumberFormat="1" applyFont="1" applyFill="1" applyBorder="1" applyAlignment="1">
      <alignment horizontal="right" vertical="center" wrapText="1"/>
    </xf>
    <xf numFmtId="166" fontId="4" fillId="2" borderId="1" xfId="10" applyNumberFormat="1" applyFont="1" applyFill="1" applyBorder="1" applyAlignment="1">
      <alignment vertical="center" wrapText="1"/>
    </xf>
    <xf numFmtId="0" fontId="6" fillId="2" borderId="0" xfId="10" applyFont="1" applyFill="1" applyAlignment="1">
      <alignment vertical="center" wrapText="1"/>
    </xf>
    <xf numFmtId="0" fontId="5" fillId="2" borderId="0" xfId="10" applyFont="1" applyFill="1" applyAlignment="1">
      <alignment horizontal="center" vertical="center" wrapText="1"/>
    </xf>
    <xf numFmtId="0" fontId="34" fillId="2" borderId="0" xfId="9" applyFont="1" applyFill="1" applyAlignment="1">
      <alignment vertical="center" wrapText="1"/>
    </xf>
    <xf numFmtId="0" fontId="8" fillId="2" borderId="0" xfId="10" applyFont="1" applyFill="1" applyAlignment="1">
      <alignment vertical="center" wrapText="1"/>
    </xf>
    <xf numFmtId="0" fontId="4" fillId="2" borderId="0" xfId="10" applyFont="1" applyFill="1" applyAlignment="1">
      <alignment vertical="center" wrapText="1"/>
    </xf>
    <xf numFmtId="0" fontId="4" fillId="2" borderId="2" xfId="10" applyFont="1" applyFill="1" applyBorder="1" applyAlignment="1">
      <alignment vertical="center" wrapText="1"/>
    </xf>
    <xf numFmtId="0" fontId="31" fillId="2" borderId="1" xfId="10" applyFont="1" applyFill="1" applyBorder="1" applyAlignment="1">
      <alignment horizontal="center" vertical="center" wrapText="1"/>
    </xf>
    <xf numFmtId="0" fontId="30" fillId="2" borderId="0" xfId="10" applyFont="1" applyFill="1" applyAlignment="1">
      <alignment vertical="center" wrapText="1"/>
    </xf>
    <xf numFmtId="0" fontId="5" fillId="2" borderId="1" xfId="10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lef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0" fontId="28" fillId="2" borderId="1" xfId="1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3" fontId="28" fillId="2" borderId="1" xfId="10" applyNumberFormat="1" applyFont="1" applyFill="1" applyBorder="1" applyAlignment="1">
      <alignment horizontal="right" vertical="center" wrapText="1"/>
    </xf>
    <xf numFmtId="166" fontId="28" fillId="2" borderId="1" xfId="10" applyNumberFormat="1" applyFont="1" applyFill="1" applyBorder="1" applyAlignment="1">
      <alignment vertical="center" wrapText="1"/>
    </xf>
    <xf numFmtId="0" fontId="5" fillId="2" borderId="0" xfId="10" applyFont="1" applyFill="1" applyAlignment="1">
      <alignment vertical="center" wrapText="1"/>
    </xf>
    <xf numFmtId="0" fontId="33" fillId="2" borderId="0" xfId="10" applyFont="1" applyFill="1" applyAlignment="1">
      <alignment vertical="center" wrapText="1"/>
    </xf>
    <xf numFmtId="0" fontId="10" fillId="2" borderId="1" xfId="10" applyFont="1" applyFill="1" applyBorder="1" applyAlignment="1">
      <alignment horizontal="center" vertical="center" wrapText="1"/>
    </xf>
    <xf numFmtId="3" fontId="8" fillId="2" borderId="1" xfId="10" applyNumberFormat="1" applyFont="1" applyFill="1" applyBorder="1" applyAlignment="1">
      <alignment horizontal="right" vertical="center" wrapText="1"/>
    </xf>
    <xf numFmtId="3" fontId="10" fillId="2" borderId="1" xfId="10" applyNumberFormat="1" applyFont="1" applyFill="1" applyBorder="1" applyAlignment="1">
      <alignment horizontal="right" vertical="center" wrapText="1"/>
    </xf>
    <xf numFmtId="166" fontId="8" fillId="2" borderId="1" xfId="10" applyNumberFormat="1" applyFont="1" applyFill="1" applyBorder="1" applyAlignment="1">
      <alignment vertical="center" wrapText="1"/>
    </xf>
    <xf numFmtId="3" fontId="6" fillId="2" borderId="0" xfId="10" applyNumberFormat="1" applyFont="1" applyFill="1" applyAlignment="1">
      <alignment vertical="center" wrapText="1"/>
    </xf>
    <xf numFmtId="0" fontId="25" fillId="2" borderId="0" xfId="10" applyFont="1" applyFill="1" applyAlignment="1">
      <alignment vertical="center" wrapText="1"/>
    </xf>
    <xf numFmtId="0" fontId="12" fillId="2" borderId="0" xfId="10" applyFont="1" applyFill="1" applyAlignment="1">
      <alignment vertical="center" wrapText="1"/>
    </xf>
    <xf numFmtId="0" fontId="12" fillId="2" borderId="0" xfId="10" applyFont="1" applyFill="1" applyAlignment="1">
      <alignment horizontal="center" vertical="center" wrapText="1"/>
    </xf>
    <xf numFmtId="0" fontId="26" fillId="2" borderId="0" xfId="10" applyFont="1" applyFill="1" applyAlignment="1">
      <alignment vertical="center" wrapText="1"/>
    </xf>
    <xf numFmtId="0" fontId="26" fillId="2" borderId="0" xfId="10" applyFont="1" applyFill="1" applyAlignment="1">
      <alignment horizontal="center" vertical="center" wrapText="1"/>
    </xf>
    <xf numFmtId="0" fontId="10" fillId="2" borderId="0" xfId="10" applyFont="1" applyFill="1" applyAlignment="1">
      <alignment vertical="center" wrapText="1"/>
    </xf>
    <xf numFmtId="0" fontId="8" fillId="2" borderId="0" xfId="10" quotePrefix="1" applyFont="1" applyFill="1" applyAlignment="1">
      <alignment vertical="center" wrapText="1"/>
    </xf>
    <xf numFmtId="0" fontId="21" fillId="2" borderId="0" xfId="10" applyFont="1" applyFill="1" applyAlignment="1">
      <alignment horizontal="center" vertical="center" wrapText="1"/>
    </xf>
    <xf numFmtId="0" fontId="21" fillId="2" borderId="0" xfId="10" applyFont="1" applyFill="1" applyAlignment="1">
      <alignment vertical="center" wrapText="1"/>
    </xf>
    <xf numFmtId="0" fontId="24" fillId="2" borderId="1" xfId="10" applyFont="1" applyFill="1" applyBorder="1" applyAlignment="1">
      <alignment horizontal="center" vertical="center" wrapText="1"/>
    </xf>
    <xf numFmtId="0" fontId="32" fillId="2" borderId="1" xfId="10" applyFont="1" applyFill="1" applyBorder="1" applyAlignment="1">
      <alignment horizontal="center" vertical="center" wrapText="1"/>
    </xf>
    <xf numFmtId="0" fontId="34" fillId="2" borderId="0" xfId="9" applyFont="1" applyFill="1" applyAlignment="1">
      <alignment horizontal="center" vertical="center" wrapText="1"/>
    </xf>
    <xf numFmtId="0" fontId="21" fillId="2" borderId="0" xfId="10" applyFont="1" applyFill="1" applyAlignment="1">
      <alignment horizontal="center" vertical="center" wrapText="1"/>
    </xf>
    <xf numFmtId="3" fontId="26" fillId="2" borderId="0" xfId="10" applyNumberFormat="1" applyFont="1" applyFill="1" applyAlignment="1">
      <alignment horizontal="center" vertical="center" wrapText="1"/>
    </xf>
    <xf numFmtId="0" fontId="26" fillId="2" borderId="0" xfId="10" applyFont="1" applyFill="1" applyAlignment="1">
      <alignment horizontal="center" vertical="center" wrapText="1"/>
    </xf>
    <xf numFmtId="0" fontId="10" fillId="2" borderId="0" xfId="10" applyFont="1" applyFill="1" applyAlignment="1">
      <alignment horizontal="center" vertical="center" wrapText="1"/>
    </xf>
    <xf numFmtId="0" fontId="29" fillId="2" borderId="0" xfId="10" applyFont="1" applyFill="1" applyAlignment="1">
      <alignment horizontal="center" vertical="center" wrapText="1"/>
    </xf>
    <xf numFmtId="0" fontId="15" fillId="2" borderId="2" xfId="10" applyFont="1" applyFill="1" applyBorder="1" applyAlignment="1">
      <alignment horizontal="right" vertical="center" wrapText="1"/>
    </xf>
    <xf numFmtId="0" fontId="23" fillId="2" borderId="1" xfId="10" applyFont="1" applyFill="1" applyBorder="1" applyAlignment="1">
      <alignment horizontal="center" vertical="center" wrapText="1"/>
    </xf>
    <xf numFmtId="0" fontId="7" fillId="2" borderId="0" xfId="10" applyFont="1" applyFill="1" applyAlignment="1">
      <alignment horizontal="center" vertical="center" wrapText="1"/>
    </xf>
    <xf numFmtId="0" fontId="27" fillId="2" borderId="0" xfId="10" applyFont="1" applyFill="1" applyAlignment="1">
      <alignment horizontal="center" vertical="center" wrapText="1"/>
    </xf>
    <xf numFmtId="0" fontId="11" fillId="2" borderId="3" xfId="10" applyFont="1" applyFill="1" applyBorder="1" applyAlignment="1">
      <alignment horizontal="left" vertical="center" wrapText="1"/>
    </xf>
    <xf numFmtId="0" fontId="22" fillId="2" borderId="0" xfId="10" applyFont="1" applyFill="1" applyAlignment="1">
      <alignment horizontal="center" vertical="center" wrapText="1"/>
    </xf>
    <xf numFmtId="0" fontId="8" fillId="2" borderId="2" xfId="10" applyFont="1" applyFill="1" applyBorder="1" applyAlignment="1">
      <alignment vertical="center" wrapText="1"/>
    </xf>
  </cellXfs>
  <cellStyles count="15">
    <cellStyle name="Comma 2" xfId="1" xr:uid="{00000000-0005-0000-0000-000000000000}"/>
    <cellStyle name="Comma 3" xfId="2" xr:uid="{00000000-0005-0000-0000-000001000000}"/>
    <cellStyle name="Comma 4 2" xfId="3" xr:uid="{00000000-0005-0000-0000-000002000000}"/>
    <cellStyle name="Comma 5" xfId="4" xr:uid="{00000000-0005-0000-0000-000003000000}"/>
    <cellStyle name="Normal" xfId="0" builtinId="0"/>
    <cellStyle name="Normal 16" xfId="5" xr:uid="{00000000-0005-0000-0000-000005000000}"/>
    <cellStyle name="Normal 2" xfId="6" xr:uid="{00000000-0005-0000-0000-000006000000}"/>
    <cellStyle name="Normal 2 2" xfId="7" xr:uid="{00000000-0005-0000-0000-000007000000}"/>
    <cellStyle name="Normal 2 5" xfId="8" xr:uid="{00000000-0005-0000-0000-000008000000}"/>
    <cellStyle name="Normal 3" xfId="9" xr:uid="{00000000-0005-0000-0000-000009000000}"/>
    <cellStyle name="Normal 3_Đề nghị cấp MGHP, HTAT kỳ 2 nh 2022-2023 Excel_1" xfId="10" xr:uid="{00000000-0005-0000-0000-00000A000000}"/>
    <cellStyle name="Normal 5" xfId="11" xr:uid="{00000000-0005-0000-0000-00000B000000}"/>
    <cellStyle name="Normal 5 2" xfId="12" xr:uid="{00000000-0005-0000-0000-00000C000000}"/>
    <cellStyle name="Normal 5_Đề nghị cấp MGHP, HTAT kỳ 2 nh 2022-2023 Excel" xfId="13" xr:uid="{00000000-0005-0000-0000-00000D000000}"/>
    <cellStyle name="Normal 9 3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257175</xdr:rowOff>
    </xdr:from>
    <xdr:to>
      <xdr:col>4</xdr:col>
      <xdr:colOff>581024</xdr:colOff>
      <xdr:row>1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0B1779A-BD59-433E-A6AA-12C9A2BEB0AD}"/>
            </a:ext>
          </a:extLst>
        </xdr:cNvPr>
        <xdr:cNvSpPr>
          <a:spLocks noChangeShapeType="1"/>
        </xdr:cNvSpPr>
      </xdr:nvSpPr>
      <xdr:spPr bwMode="auto">
        <a:xfrm>
          <a:off x="2219325" y="457200"/>
          <a:ext cx="7429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257175</xdr:rowOff>
    </xdr:from>
    <xdr:to>
      <xdr:col>4</xdr:col>
      <xdr:colOff>581024</xdr:colOff>
      <xdr:row>1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B9F4EBB-4A33-404D-B0DC-F97B7BA76ACB}"/>
            </a:ext>
          </a:extLst>
        </xdr:cNvPr>
        <xdr:cNvSpPr>
          <a:spLocks noChangeShapeType="1"/>
        </xdr:cNvSpPr>
      </xdr:nvSpPr>
      <xdr:spPr bwMode="auto">
        <a:xfrm>
          <a:off x="2714625" y="457200"/>
          <a:ext cx="7429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8425-539B-4497-BD26-5B394D8B09B5}">
  <sheetPr>
    <tabColor indexed="34"/>
  </sheetPr>
  <dimension ref="A1:AC155"/>
  <sheetViews>
    <sheetView tabSelected="1" topLeftCell="A45" zoomScaleNormal="100" workbookViewId="0">
      <selection activeCell="D6" sqref="D6:D8"/>
    </sheetView>
  </sheetViews>
  <sheetFormatPr defaultRowHeight="12.75" x14ac:dyDescent="0.25"/>
  <cols>
    <col min="1" max="1" width="3.85546875" style="5" customWidth="1"/>
    <col min="2" max="2" width="24.85546875" style="5" customWidth="1"/>
    <col min="3" max="3" width="7.5703125" style="5" customWidth="1"/>
    <col min="4" max="4" width="6.85546875" style="5" customWidth="1"/>
    <col min="5" max="5" width="8.85546875" style="5" customWidth="1"/>
    <col min="6" max="6" width="9" style="5" customWidth="1"/>
    <col min="7" max="7" width="10.42578125" style="5" customWidth="1"/>
    <col min="8" max="8" width="7" style="5" customWidth="1"/>
    <col min="9" max="9" width="6.5703125" style="5" customWidth="1"/>
    <col min="10" max="10" width="11.140625" style="5" customWidth="1"/>
    <col min="11" max="11" width="8.42578125" style="5" customWidth="1"/>
    <col min="12" max="12" width="6" style="5" customWidth="1"/>
    <col min="13" max="13" width="8.42578125" style="5" customWidth="1"/>
    <col min="14" max="14" width="6.85546875" style="5" customWidth="1"/>
    <col min="15" max="15" width="5.140625" style="5" customWidth="1"/>
    <col min="16" max="16" width="11.85546875" style="5" customWidth="1"/>
    <col min="17" max="17" width="12.140625" style="5" customWidth="1"/>
    <col min="18" max="18" width="9" style="5" customWidth="1"/>
    <col min="19" max="16384" width="9.140625" style="5"/>
  </cols>
  <sheetData>
    <row r="1" spans="1:29" ht="15.75" hidden="1" customHeight="1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P1" s="42" t="s">
        <v>39</v>
      </c>
      <c r="Q1" s="42"/>
      <c r="R1" s="42"/>
    </row>
    <row r="2" spans="1:29" ht="21.75" hidden="1" customHeight="1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P2" s="6"/>
      <c r="Q2" s="6"/>
      <c r="R2" s="6"/>
    </row>
    <row r="3" spans="1:29" ht="41.25" customHeight="1" x14ac:dyDescent="0.25">
      <c r="A3" s="43" t="s">
        <v>83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9" ht="21.75" customHeight="1" x14ac:dyDescent="0.25">
      <c r="A4" s="38" t="s">
        <v>84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10"/>
      <c r="L5" s="10"/>
      <c r="M5" s="10"/>
      <c r="N5" s="10"/>
      <c r="O5" s="10"/>
      <c r="P5" s="44" t="s">
        <v>3</v>
      </c>
      <c r="Q5" s="44"/>
      <c r="R5" s="44"/>
    </row>
    <row r="6" spans="1:29" ht="19.5" customHeight="1" x14ac:dyDescent="0.25">
      <c r="A6" s="45" t="s">
        <v>4</v>
      </c>
      <c r="B6" s="45" t="s">
        <v>29</v>
      </c>
      <c r="C6" s="45" t="s">
        <v>5</v>
      </c>
      <c r="D6" s="45" t="s">
        <v>6</v>
      </c>
      <c r="E6" s="45" t="s">
        <v>7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 t="s">
        <v>1</v>
      </c>
    </row>
    <row r="7" spans="1:29" ht="19.5" customHeight="1" x14ac:dyDescent="0.25">
      <c r="A7" s="45"/>
      <c r="B7" s="45"/>
      <c r="C7" s="45"/>
      <c r="D7" s="45"/>
      <c r="E7" s="45" t="s">
        <v>8</v>
      </c>
      <c r="F7" s="45"/>
      <c r="G7" s="45"/>
      <c r="H7" s="45"/>
      <c r="I7" s="45"/>
      <c r="J7" s="45"/>
      <c r="K7" s="45" t="s">
        <v>9</v>
      </c>
      <c r="L7" s="45"/>
      <c r="M7" s="45"/>
      <c r="N7" s="45"/>
      <c r="O7" s="45"/>
      <c r="P7" s="45"/>
      <c r="Q7" s="45" t="s">
        <v>10</v>
      </c>
      <c r="R7" s="45"/>
    </row>
    <row r="8" spans="1:29" s="9" customFormat="1" ht="134.25" customHeight="1" x14ac:dyDescent="0.25">
      <c r="A8" s="45"/>
      <c r="B8" s="45"/>
      <c r="C8" s="45"/>
      <c r="D8" s="45"/>
      <c r="E8" s="36" t="s">
        <v>32</v>
      </c>
      <c r="F8" s="36" t="s">
        <v>35</v>
      </c>
      <c r="G8" s="37" t="s">
        <v>11</v>
      </c>
      <c r="H8" s="36" t="s">
        <v>33</v>
      </c>
      <c r="I8" s="36" t="s">
        <v>12</v>
      </c>
      <c r="J8" s="36" t="s">
        <v>0</v>
      </c>
      <c r="K8" s="36" t="s">
        <v>13</v>
      </c>
      <c r="L8" s="36" t="s">
        <v>6</v>
      </c>
      <c r="M8" s="37" t="s">
        <v>14</v>
      </c>
      <c r="N8" s="36" t="s">
        <v>34</v>
      </c>
      <c r="O8" s="36" t="s">
        <v>12</v>
      </c>
      <c r="P8" s="36" t="s">
        <v>0</v>
      </c>
      <c r="Q8" s="45"/>
      <c r="R8" s="45"/>
    </row>
    <row r="9" spans="1:29" s="12" customFormat="1" ht="29.25" customHeight="1" x14ac:dyDescent="0.25">
      <c r="A9" s="11" t="s">
        <v>15</v>
      </c>
      <c r="B9" s="11" t="s">
        <v>16</v>
      </c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 t="s">
        <v>17</v>
      </c>
      <c r="J9" s="11" t="s">
        <v>18</v>
      </c>
      <c r="K9" s="11" t="s">
        <v>19</v>
      </c>
      <c r="L9" s="11">
        <v>10</v>
      </c>
      <c r="M9" s="11">
        <v>11</v>
      </c>
      <c r="N9" s="11">
        <v>12</v>
      </c>
      <c r="O9" s="11" t="s">
        <v>20</v>
      </c>
      <c r="P9" s="11" t="s">
        <v>21</v>
      </c>
      <c r="Q9" s="11" t="s">
        <v>22</v>
      </c>
      <c r="R9" s="11" t="s">
        <v>23</v>
      </c>
    </row>
    <row r="10" spans="1:29" ht="18.75" customHeight="1" x14ac:dyDescent="0.25">
      <c r="A10" s="13" t="s">
        <v>25</v>
      </c>
      <c r="B10" s="14" t="s">
        <v>30</v>
      </c>
      <c r="C10" s="13"/>
      <c r="D10" s="13"/>
      <c r="E10" s="15">
        <f t="shared" ref="E10:J10" si="0">SUM(E11:E33)</f>
        <v>0</v>
      </c>
      <c r="F10" s="15">
        <f t="shared" si="0"/>
        <v>13</v>
      </c>
      <c r="G10" s="15">
        <f t="shared" si="0"/>
        <v>1</v>
      </c>
      <c r="H10" s="15">
        <f t="shared" si="0"/>
        <v>14</v>
      </c>
      <c r="I10" s="15">
        <f t="shared" si="0"/>
        <v>28</v>
      </c>
      <c r="J10" s="15">
        <f t="shared" si="0"/>
        <v>11900000</v>
      </c>
      <c r="K10" s="13"/>
      <c r="L10" s="13"/>
      <c r="M10" s="15">
        <f>SUM(M11:M33)</f>
        <v>0</v>
      </c>
      <c r="N10" s="15">
        <f>SUM(N11:N33)</f>
        <v>55</v>
      </c>
      <c r="O10" s="15">
        <f>SUM(O11:O33)</f>
        <v>55</v>
      </c>
      <c r="P10" s="15">
        <f>SUM(P11:P33)</f>
        <v>11687500</v>
      </c>
      <c r="Q10" s="15">
        <f>SUM(Q11:Q33)</f>
        <v>23587500</v>
      </c>
      <c r="R10" s="13"/>
    </row>
    <row r="11" spans="1:29" ht="22.5" customHeight="1" x14ac:dyDescent="0.25">
      <c r="A11" s="1">
        <v>1</v>
      </c>
      <c r="B11" s="2" t="s">
        <v>40</v>
      </c>
      <c r="C11" s="3">
        <v>85000</v>
      </c>
      <c r="D11" s="3">
        <v>5</v>
      </c>
      <c r="E11" s="3"/>
      <c r="F11" s="3"/>
      <c r="G11" s="3"/>
      <c r="H11" s="3">
        <v>2</v>
      </c>
      <c r="I11" s="3">
        <f t="shared" ref="I11:I13" si="1">E11+F11+G11+H11</f>
        <v>2</v>
      </c>
      <c r="J11" s="3">
        <f t="shared" ref="J11:J13" si="2">C11*D11*I11</f>
        <v>850000</v>
      </c>
      <c r="K11" s="3">
        <f t="shared" ref="K11:K13" si="3">C11/2</f>
        <v>42500</v>
      </c>
      <c r="L11" s="3">
        <v>5</v>
      </c>
      <c r="M11" s="3"/>
      <c r="N11" s="3">
        <v>3</v>
      </c>
      <c r="O11" s="3">
        <f t="shared" ref="O11:O13" si="4">M11+N11</f>
        <v>3</v>
      </c>
      <c r="P11" s="3">
        <f t="shared" ref="P11:P13" si="5">K11*L11*O11</f>
        <v>637500</v>
      </c>
      <c r="Q11" s="3">
        <f t="shared" ref="Q11:Q13" si="6">J11+P11</f>
        <v>1487500</v>
      </c>
      <c r="R11" s="4"/>
    </row>
    <row r="12" spans="1:29" ht="22.5" customHeight="1" x14ac:dyDescent="0.25">
      <c r="A12" s="1">
        <v>2</v>
      </c>
      <c r="B12" s="2" t="s">
        <v>41</v>
      </c>
      <c r="C12" s="3">
        <v>85000</v>
      </c>
      <c r="D12" s="3">
        <v>5</v>
      </c>
      <c r="E12" s="3"/>
      <c r="F12" s="3"/>
      <c r="G12" s="3"/>
      <c r="H12" s="3">
        <v>2</v>
      </c>
      <c r="I12" s="3">
        <f t="shared" si="1"/>
        <v>2</v>
      </c>
      <c r="J12" s="3">
        <f t="shared" si="2"/>
        <v>850000</v>
      </c>
      <c r="K12" s="3">
        <f t="shared" si="3"/>
        <v>42500</v>
      </c>
      <c r="L12" s="3">
        <v>5</v>
      </c>
      <c r="M12" s="3"/>
      <c r="N12" s="3">
        <v>3</v>
      </c>
      <c r="O12" s="3">
        <f t="shared" si="4"/>
        <v>3</v>
      </c>
      <c r="P12" s="3">
        <f t="shared" si="5"/>
        <v>637500</v>
      </c>
      <c r="Q12" s="3">
        <f t="shared" si="6"/>
        <v>1487500</v>
      </c>
      <c r="R12" s="4"/>
    </row>
    <row r="13" spans="1:29" ht="22.5" customHeight="1" x14ac:dyDescent="0.25">
      <c r="A13" s="1">
        <v>3</v>
      </c>
      <c r="B13" s="2" t="s">
        <v>42</v>
      </c>
      <c r="C13" s="3">
        <v>85000</v>
      </c>
      <c r="D13" s="3">
        <v>5</v>
      </c>
      <c r="E13" s="3"/>
      <c r="F13" s="3">
        <v>1</v>
      </c>
      <c r="G13" s="3"/>
      <c r="H13" s="3"/>
      <c r="I13" s="3">
        <f t="shared" si="1"/>
        <v>1</v>
      </c>
      <c r="J13" s="3">
        <f t="shared" si="2"/>
        <v>425000</v>
      </c>
      <c r="K13" s="3">
        <f t="shared" si="3"/>
        <v>42500</v>
      </c>
      <c r="L13" s="3">
        <v>5</v>
      </c>
      <c r="M13" s="3"/>
      <c r="N13" s="3">
        <v>3</v>
      </c>
      <c r="O13" s="3">
        <f t="shared" si="4"/>
        <v>3</v>
      </c>
      <c r="P13" s="3">
        <f t="shared" si="5"/>
        <v>637500</v>
      </c>
      <c r="Q13" s="3">
        <f t="shared" si="6"/>
        <v>1062500</v>
      </c>
      <c r="R13" s="4"/>
    </row>
    <row r="14" spans="1:29" ht="22.5" customHeight="1" x14ac:dyDescent="0.25">
      <c r="A14" s="1">
        <v>4</v>
      </c>
      <c r="B14" s="2" t="s">
        <v>43</v>
      </c>
      <c r="C14" s="3">
        <v>85000</v>
      </c>
      <c r="D14" s="3">
        <v>5</v>
      </c>
      <c r="E14" s="3"/>
      <c r="F14" s="3"/>
      <c r="G14" s="3">
        <v>1</v>
      </c>
      <c r="H14" s="3"/>
      <c r="I14" s="3">
        <f t="shared" ref="I14:I15" si="7">E14+F14+G14+H14</f>
        <v>1</v>
      </c>
      <c r="J14" s="3">
        <f t="shared" ref="J14:J15" si="8">C14*D14*I14</f>
        <v>425000</v>
      </c>
      <c r="K14" s="3">
        <f t="shared" ref="K14:K52" si="9">C14/2</f>
        <v>42500</v>
      </c>
      <c r="L14" s="3">
        <v>5</v>
      </c>
      <c r="M14" s="3"/>
      <c r="N14" s="3">
        <v>1</v>
      </c>
      <c r="O14" s="3">
        <f t="shared" ref="O14:O15" si="10">M14+N14</f>
        <v>1</v>
      </c>
      <c r="P14" s="3">
        <f t="shared" ref="P14:P15" si="11">K14*L14*O14</f>
        <v>212500</v>
      </c>
      <c r="Q14" s="3">
        <f t="shared" ref="Q14:Q15" si="12">J14+P14</f>
        <v>637500</v>
      </c>
      <c r="R14" s="4"/>
    </row>
    <row r="15" spans="1:29" ht="22.5" customHeight="1" x14ac:dyDescent="0.25">
      <c r="A15" s="1">
        <v>5</v>
      </c>
      <c r="B15" s="2" t="s">
        <v>44</v>
      </c>
      <c r="C15" s="3">
        <v>85000</v>
      </c>
      <c r="D15" s="3">
        <v>5</v>
      </c>
      <c r="E15" s="3"/>
      <c r="F15" s="3">
        <v>1</v>
      </c>
      <c r="G15" s="3"/>
      <c r="H15" s="3">
        <v>1</v>
      </c>
      <c r="I15" s="3">
        <f t="shared" si="7"/>
        <v>2</v>
      </c>
      <c r="J15" s="3">
        <f t="shared" si="8"/>
        <v>850000</v>
      </c>
      <c r="K15" s="3">
        <f t="shared" si="9"/>
        <v>42500</v>
      </c>
      <c r="L15" s="3">
        <v>5</v>
      </c>
      <c r="M15" s="3"/>
      <c r="N15" s="3">
        <v>3</v>
      </c>
      <c r="O15" s="3">
        <f t="shared" si="10"/>
        <v>3</v>
      </c>
      <c r="P15" s="3">
        <f t="shared" si="11"/>
        <v>637500</v>
      </c>
      <c r="Q15" s="3">
        <f t="shared" si="12"/>
        <v>1487500</v>
      </c>
      <c r="R15" s="4"/>
    </row>
    <row r="16" spans="1:29" ht="22.5" customHeight="1" x14ac:dyDescent="0.25">
      <c r="A16" s="1">
        <v>6</v>
      </c>
      <c r="B16" s="2" t="s">
        <v>45</v>
      </c>
      <c r="C16" s="3">
        <v>85000</v>
      </c>
      <c r="D16" s="3">
        <v>5</v>
      </c>
      <c r="E16" s="3"/>
      <c r="F16" s="3"/>
      <c r="G16" s="3"/>
      <c r="H16" s="3"/>
      <c r="I16" s="3">
        <f t="shared" ref="I16:I33" si="13">E16+F16+G16+H16</f>
        <v>0</v>
      </c>
      <c r="J16" s="3">
        <f t="shared" ref="J16:J33" si="14">C16*D16*I16</f>
        <v>0</v>
      </c>
      <c r="K16" s="3">
        <f t="shared" si="9"/>
        <v>42500</v>
      </c>
      <c r="L16" s="3">
        <v>5</v>
      </c>
      <c r="M16" s="3"/>
      <c r="N16" s="3">
        <v>2</v>
      </c>
      <c r="O16" s="3">
        <f t="shared" ref="O16:O33" si="15">M16+N16</f>
        <v>2</v>
      </c>
      <c r="P16" s="3">
        <f t="shared" ref="P16:P33" si="16">K16*L16*O16</f>
        <v>425000</v>
      </c>
      <c r="Q16" s="3">
        <f t="shared" ref="Q16:Q33" si="17">J16+P16</f>
        <v>425000</v>
      </c>
      <c r="R16" s="4"/>
    </row>
    <row r="17" spans="1:18" ht="22.5" customHeight="1" x14ac:dyDescent="0.25">
      <c r="A17" s="1">
        <v>7</v>
      </c>
      <c r="B17" s="2" t="s">
        <v>46</v>
      </c>
      <c r="C17" s="3">
        <v>85000</v>
      </c>
      <c r="D17" s="3">
        <v>5</v>
      </c>
      <c r="E17" s="3"/>
      <c r="F17" s="3">
        <v>3</v>
      </c>
      <c r="G17" s="3"/>
      <c r="H17" s="3"/>
      <c r="I17" s="3">
        <f t="shared" si="13"/>
        <v>3</v>
      </c>
      <c r="J17" s="3">
        <f t="shared" si="14"/>
        <v>1275000</v>
      </c>
      <c r="K17" s="3">
        <f t="shared" si="9"/>
        <v>42500</v>
      </c>
      <c r="L17" s="3">
        <v>5</v>
      </c>
      <c r="M17" s="3"/>
      <c r="N17" s="3">
        <v>3</v>
      </c>
      <c r="O17" s="3">
        <f t="shared" si="15"/>
        <v>3</v>
      </c>
      <c r="P17" s="3">
        <f t="shared" si="16"/>
        <v>637500</v>
      </c>
      <c r="Q17" s="3">
        <f t="shared" si="17"/>
        <v>1912500</v>
      </c>
      <c r="R17" s="4"/>
    </row>
    <row r="18" spans="1:18" ht="22.5" customHeight="1" x14ac:dyDescent="0.25">
      <c r="A18" s="1">
        <v>8</v>
      </c>
      <c r="B18" s="2" t="s">
        <v>47</v>
      </c>
      <c r="C18" s="3">
        <v>85000</v>
      </c>
      <c r="D18" s="3">
        <v>5</v>
      </c>
      <c r="E18" s="3"/>
      <c r="F18" s="3"/>
      <c r="G18" s="3"/>
      <c r="H18" s="3">
        <v>1</v>
      </c>
      <c r="I18" s="3">
        <f t="shared" si="13"/>
        <v>1</v>
      </c>
      <c r="J18" s="3">
        <f t="shared" si="14"/>
        <v>425000</v>
      </c>
      <c r="K18" s="3">
        <f t="shared" si="9"/>
        <v>42500</v>
      </c>
      <c r="L18" s="3">
        <v>5</v>
      </c>
      <c r="M18" s="3"/>
      <c r="N18" s="3"/>
      <c r="O18" s="3">
        <f t="shared" si="15"/>
        <v>0</v>
      </c>
      <c r="P18" s="3">
        <f t="shared" si="16"/>
        <v>0</v>
      </c>
      <c r="Q18" s="3">
        <f t="shared" si="17"/>
        <v>425000</v>
      </c>
      <c r="R18" s="4"/>
    </row>
    <row r="19" spans="1:18" ht="22.5" customHeight="1" x14ac:dyDescent="0.25">
      <c r="A19" s="1">
        <v>9</v>
      </c>
      <c r="B19" s="2" t="s">
        <v>48</v>
      </c>
      <c r="C19" s="3">
        <v>85000</v>
      </c>
      <c r="D19" s="3">
        <v>5</v>
      </c>
      <c r="E19" s="3"/>
      <c r="F19" s="3"/>
      <c r="G19" s="3"/>
      <c r="H19" s="3">
        <v>1</v>
      </c>
      <c r="I19" s="3">
        <f t="shared" si="13"/>
        <v>1</v>
      </c>
      <c r="J19" s="3">
        <f t="shared" si="14"/>
        <v>425000</v>
      </c>
      <c r="K19" s="3">
        <f t="shared" si="9"/>
        <v>42500</v>
      </c>
      <c r="L19" s="3">
        <v>5</v>
      </c>
      <c r="M19" s="3"/>
      <c r="N19" s="3">
        <v>1</v>
      </c>
      <c r="O19" s="3">
        <f t="shared" si="15"/>
        <v>1</v>
      </c>
      <c r="P19" s="3">
        <f t="shared" si="16"/>
        <v>212500</v>
      </c>
      <c r="Q19" s="3">
        <f t="shared" si="17"/>
        <v>637500</v>
      </c>
      <c r="R19" s="4"/>
    </row>
    <row r="20" spans="1:18" ht="22.5" customHeight="1" x14ac:dyDescent="0.25">
      <c r="A20" s="1">
        <v>10</v>
      </c>
      <c r="B20" s="2" t="s">
        <v>49</v>
      </c>
      <c r="C20" s="3">
        <v>85000</v>
      </c>
      <c r="D20" s="3">
        <v>5</v>
      </c>
      <c r="E20" s="3"/>
      <c r="F20" s="3">
        <v>1</v>
      </c>
      <c r="G20" s="3"/>
      <c r="H20" s="3">
        <v>1</v>
      </c>
      <c r="I20" s="3">
        <f t="shared" si="13"/>
        <v>2</v>
      </c>
      <c r="J20" s="3">
        <f t="shared" si="14"/>
        <v>850000</v>
      </c>
      <c r="K20" s="3">
        <f t="shared" si="9"/>
        <v>42500</v>
      </c>
      <c r="L20" s="3">
        <v>5</v>
      </c>
      <c r="M20" s="3"/>
      <c r="N20" s="3">
        <v>2</v>
      </c>
      <c r="O20" s="3">
        <f t="shared" si="15"/>
        <v>2</v>
      </c>
      <c r="P20" s="3">
        <f t="shared" si="16"/>
        <v>425000</v>
      </c>
      <c r="Q20" s="3">
        <f t="shared" si="17"/>
        <v>1275000</v>
      </c>
      <c r="R20" s="4"/>
    </row>
    <row r="21" spans="1:18" ht="22.5" customHeight="1" x14ac:dyDescent="0.25">
      <c r="A21" s="1">
        <v>11</v>
      </c>
      <c r="B21" s="2" t="s">
        <v>50</v>
      </c>
      <c r="C21" s="3">
        <v>85000</v>
      </c>
      <c r="D21" s="3">
        <v>5</v>
      </c>
      <c r="E21" s="3"/>
      <c r="F21" s="3"/>
      <c r="G21" s="3"/>
      <c r="H21" s="3"/>
      <c r="I21" s="3">
        <f t="shared" si="13"/>
        <v>0</v>
      </c>
      <c r="J21" s="3">
        <f t="shared" si="14"/>
        <v>0</v>
      </c>
      <c r="K21" s="3">
        <f t="shared" si="9"/>
        <v>42500</v>
      </c>
      <c r="L21" s="3">
        <v>5</v>
      </c>
      <c r="M21" s="3"/>
      <c r="N21" s="3">
        <v>2</v>
      </c>
      <c r="O21" s="3">
        <f t="shared" si="15"/>
        <v>2</v>
      </c>
      <c r="P21" s="3">
        <f t="shared" si="16"/>
        <v>425000</v>
      </c>
      <c r="Q21" s="3">
        <f t="shared" si="17"/>
        <v>425000</v>
      </c>
      <c r="R21" s="4"/>
    </row>
    <row r="22" spans="1:18" ht="22.5" customHeight="1" x14ac:dyDescent="0.25">
      <c r="A22" s="1">
        <v>12</v>
      </c>
      <c r="B22" s="2" t="s">
        <v>51</v>
      </c>
      <c r="C22" s="3">
        <v>85000</v>
      </c>
      <c r="D22" s="3">
        <v>5</v>
      </c>
      <c r="E22" s="3"/>
      <c r="F22" s="3">
        <v>1</v>
      </c>
      <c r="G22" s="3"/>
      <c r="H22" s="3"/>
      <c r="I22" s="3">
        <f t="shared" si="13"/>
        <v>1</v>
      </c>
      <c r="J22" s="3">
        <f t="shared" si="14"/>
        <v>425000</v>
      </c>
      <c r="K22" s="3">
        <f t="shared" si="9"/>
        <v>42500</v>
      </c>
      <c r="L22" s="3">
        <v>5</v>
      </c>
      <c r="M22" s="3"/>
      <c r="N22" s="3">
        <v>2</v>
      </c>
      <c r="O22" s="3">
        <f t="shared" si="15"/>
        <v>2</v>
      </c>
      <c r="P22" s="3">
        <f t="shared" si="16"/>
        <v>425000</v>
      </c>
      <c r="Q22" s="3">
        <f t="shared" si="17"/>
        <v>850000</v>
      </c>
      <c r="R22" s="4"/>
    </row>
    <row r="23" spans="1:18" ht="22.5" customHeight="1" x14ac:dyDescent="0.25">
      <c r="A23" s="1">
        <v>13</v>
      </c>
      <c r="B23" s="2" t="s">
        <v>52</v>
      </c>
      <c r="C23" s="3">
        <v>85000</v>
      </c>
      <c r="D23" s="3">
        <v>5</v>
      </c>
      <c r="E23" s="3"/>
      <c r="F23" s="3"/>
      <c r="G23" s="3"/>
      <c r="H23" s="3">
        <v>1</v>
      </c>
      <c r="I23" s="3">
        <f t="shared" si="13"/>
        <v>1</v>
      </c>
      <c r="J23" s="3">
        <f t="shared" si="14"/>
        <v>425000</v>
      </c>
      <c r="K23" s="3">
        <f t="shared" si="9"/>
        <v>42500</v>
      </c>
      <c r="L23" s="3">
        <v>5</v>
      </c>
      <c r="M23" s="3"/>
      <c r="N23" s="3">
        <v>3</v>
      </c>
      <c r="O23" s="3">
        <f t="shared" si="15"/>
        <v>3</v>
      </c>
      <c r="P23" s="3">
        <f t="shared" si="16"/>
        <v>637500</v>
      </c>
      <c r="Q23" s="3">
        <f t="shared" si="17"/>
        <v>1062500</v>
      </c>
      <c r="R23" s="4"/>
    </row>
    <row r="24" spans="1:18" ht="22.5" customHeight="1" x14ac:dyDescent="0.25">
      <c r="A24" s="1">
        <v>14</v>
      </c>
      <c r="B24" s="2" t="s">
        <v>53</v>
      </c>
      <c r="C24" s="3">
        <v>85000</v>
      </c>
      <c r="D24" s="3">
        <v>5</v>
      </c>
      <c r="E24" s="3"/>
      <c r="F24" s="3"/>
      <c r="G24" s="3"/>
      <c r="H24" s="3"/>
      <c r="I24" s="3">
        <f t="shared" si="13"/>
        <v>0</v>
      </c>
      <c r="J24" s="3">
        <f t="shared" si="14"/>
        <v>0</v>
      </c>
      <c r="K24" s="3">
        <f t="shared" si="9"/>
        <v>42500</v>
      </c>
      <c r="L24" s="3">
        <v>5</v>
      </c>
      <c r="M24" s="3"/>
      <c r="N24" s="3">
        <v>2</v>
      </c>
      <c r="O24" s="3">
        <f t="shared" si="15"/>
        <v>2</v>
      </c>
      <c r="P24" s="3">
        <f t="shared" si="16"/>
        <v>425000</v>
      </c>
      <c r="Q24" s="3">
        <f t="shared" si="17"/>
        <v>425000</v>
      </c>
      <c r="R24" s="4"/>
    </row>
    <row r="25" spans="1:18" ht="22.5" customHeight="1" x14ac:dyDescent="0.25">
      <c r="A25" s="1">
        <v>15</v>
      </c>
      <c r="B25" s="2" t="s">
        <v>54</v>
      </c>
      <c r="C25" s="3">
        <v>85000</v>
      </c>
      <c r="D25" s="3">
        <v>5</v>
      </c>
      <c r="E25" s="3"/>
      <c r="F25" s="3"/>
      <c r="G25" s="3"/>
      <c r="H25" s="3">
        <v>2</v>
      </c>
      <c r="I25" s="3">
        <f t="shared" si="13"/>
        <v>2</v>
      </c>
      <c r="J25" s="3">
        <f t="shared" si="14"/>
        <v>850000</v>
      </c>
      <c r="K25" s="3">
        <f t="shared" si="9"/>
        <v>42500</v>
      </c>
      <c r="L25" s="3">
        <v>5</v>
      </c>
      <c r="M25" s="3"/>
      <c r="N25" s="3">
        <v>3</v>
      </c>
      <c r="O25" s="3">
        <f t="shared" si="15"/>
        <v>3</v>
      </c>
      <c r="P25" s="3">
        <f t="shared" si="16"/>
        <v>637500</v>
      </c>
      <c r="Q25" s="3">
        <f t="shared" si="17"/>
        <v>1487500</v>
      </c>
      <c r="R25" s="4"/>
    </row>
    <row r="26" spans="1:18" ht="22.5" customHeight="1" x14ac:dyDescent="0.25">
      <c r="A26" s="1">
        <v>16</v>
      </c>
      <c r="B26" s="2" t="s">
        <v>55</v>
      </c>
      <c r="C26" s="3">
        <v>85000</v>
      </c>
      <c r="D26" s="3">
        <v>5</v>
      </c>
      <c r="E26" s="3"/>
      <c r="F26" s="3">
        <v>2</v>
      </c>
      <c r="G26" s="3"/>
      <c r="H26" s="3"/>
      <c r="I26" s="3">
        <f t="shared" si="13"/>
        <v>2</v>
      </c>
      <c r="J26" s="3">
        <f t="shared" si="14"/>
        <v>850000</v>
      </c>
      <c r="K26" s="3">
        <f t="shared" si="9"/>
        <v>42500</v>
      </c>
      <c r="L26" s="3">
        <v>5</v>
      </c>
      <c r="M26" s="3"/>
      <c r="N26" s="3">
        <v>4</v>
      </c>
      <c r="O26" s="3">
        <f t="shared" si="15"/>
        <v>4</v>
      </c>
      <c r="P26" s="3">
        <f t="shared" si="16"/>
        <v>850000</v>
      </c>
      <c r="Q26" s="3">
        <f t="shared" si="17"/>
        <v>1700000</v>
      </c>
      <c r="R26" s="4"/>
    </row>
    <row r="27" spans="1:18" ht="22.5" customHeight="1" x14ac:dyDescent="0.25">
      <c r="A27" s="1">
        <v>17</v>
      </c>
      <c r="B27" s="2" t="s">
        <v>56</v>
      </c>
      <c r="C27" s="3">
        <v>85000</v>
      </c>
      <c r="D27" s="3">
        <v>5</v>
      </c>
      <c r="E27" s="3"/>
      <c r="F27" s="3"/>
      <c r="G27" s="3"/>
      <c r="H27" s="3">
        <v>1</v>
      </c>
      <c r="I27" s="3">
        <f t="shared" si="13"/>
        <v>1</v>
      </c>
      <c r="J27" s="3">
        <f t="shared" si="14"/>
        <v>425000</v>
      </c>
      <c r="K27" s="3">
        <f t="shared" si="9"/>
        <v>42500</v>
      </c>
      <c r="L27" s="3">
        <v>5</v>
      </c>
      <c r="M27" s="3"/>
      <c r="N27" s="3">
        <v>3</v>
      </c>
      <c r="O27" s="3">
        <f t="shared" si="15"/>
        <v>3</v>
      </c>
      <c r="P27" s="3">
        <f t="shared" si="16"/>
        <v>637500</v>
      </c>
      <c r="Q27" s="3">
        <f t="shared" si="17"/>
        <v>1062500</v>
      </c>
      <c r="R27" s="4"/>
    </row>
    <row r="28" spans="1:18" ht="22.5" customHeight="1" x14ac:dyDescent="0.25">
      <c r="A28" s="1">
        <v>18</v>
      </c>
      <c r="B28" s="2" t="s">
        <v>57</v>
      </c>
      <c r="C28" s="3">
        <v>85000</v>
      </c>
      <c r="D28" s="3">
        <v>5</v>
      </c>
      <c r="E28" s="3"/>
      <c r="F28" s="3">
        <v>1</v>
      </c>
      <c r="G28" s="3"/>
      <c r="H28" s="3">
        <v>1</v>
      </c>
      <c r="I28" s="3">
        <f t="shared" si="13"/>
        <v>2</v>
      </c>
      <c r="J28" s="3">
        <f t="shared" si="14"/>
        <v>850000</v>
      </c>
      <c r="K28" s="3">
        <f t="shared" si="9"/>
        <v>42500</v>
      </c>
      <c r="L28" s="3">
        <v>5</v>
      </c>
      <c r="M28" s="3"/>
      <c r="N28" s="3">
        <v>1</v>
      </c>
      <c r="O28" s="3">
        <f t="shared" si="15"/>
        <v>1</v>
      </c>
      <c r="P28" s="3">
        <f t="shared" si="16"/>
        <v>212500</v>
      </c>
      <c r="Q28" s="3">
        <f t="shared" si="17"/>
        <v>1062500</v>
      </c>
      <c r="R28" s="4"/>
    </row>
    <row r="29" spans="1:18" ht="22.5" customHeight="1" x14ac:dyDescent="0.25">
      <c r="A29" s="1">
        <v>19</v>
      </c>
      <c r="B29" s="2" t="s">
        <v>58</v>
      </c>
      <c r="C29" s="3">
        <v>85000</v>
      </c>
      <c r="D29" s="3">
        <v>5</v>
      </c>
      <c r="E29" s="3"/>
      <c r="F29" s="3">
        <v>2</v>
      </c>
      <c r="G29" s="3"/>
      <c r="H29" s="3"/>
      <c r="I29" s="3">
        <f t="shared" si="13"/>
        <v>2</v>
      </c>
      <c r="J29" s="3">
        <f t="shared" si="14"/>
        <v>850000</v>
      </c>
      <c r="K29" s="3">
        <f t="shared" si="9"/>
        <v>42500</v>
      </c>
      <c r="L29" s="3">
        <v>5</v>
      </c>
      <c r="M29" s="3"/>
      <c r="N29" s="3">
        <v>1</v>
      </c>
      <c r="O29" s="3">
        <f t="shared" si="15"/>
        <v>1</v>
      </c>
      <c r="P29" s="3">
        <f t="shared" si="16"/>
        <v>212500</v>
      </c>
      <c r="Q29" s="3">
        <f t="shared" si="17"/>
        <v>1062500</v>
      </c>
      <c r="R29" s="4"/>
    </row>
    <row r="30" spans="1:18" ht="22.5" customHeight="1" x14ac:dyDescent="0.25">
      <c r="A30" s="1">
        <v>20</v>
      </c>
      <c r="B30" s="2" t="s">
        <v>59</v>
      </c>
      <c r="C30" s="3">
        <v>85000</v>
      </c>
      <c r="D30" s="3">
        <v>5</v>
      </c>
      <c r="E30" s="3"/>
      <c r="F30" s="3"/>
      <c r="G30" s="3"/>
      <c r="H30" s="3"/>
      <c r="I30" s="3">
        <f t="shared" si="13"/>
        <v>0</v>
      </c>
      <c r="J30" s="3">
        <f t="shared" si="14"/>
        <v>0</v>
      </c>
      <c r="K30" s="3">
        <f t="shared" si="9"/>
        <v>42500</v>
      </c>
      <c r="L30" s="3">
        <v>5</v>
      </c>
      <c r="M30" s="3"/>
      <c r="N30" s="3">
        <v>6</v>
      </c>
      <c r="O30" s="3">
        <f t="shared" si="15"/>
        <v>6</v>
      </c>
      <c r="P30" s="3">
        <f t="shared" si="16"/>
        <v>1275000</v>
      </c>
      <c r="Q30" s="3">
        <f t="shared" si="17"/>
        <v>1275000</v>
      </c>
      <c r="R30" s="4"/>
    </row>
    <row r="31" spans="1:18" ht="22.5" customHeight="1" x14ac:dyDescent="0.25">
      <c r="A31" s="1">
        <v>21</v>
      </c>
      <c r="B31" s="2" t="s">
        <v>60</v>
      </c>
      <c r="C31" s="3">
        <v>85000</v>
      </c>
      <c r="D31" s="3">
        <v>5</v>
      </c>
      <c r="E31" s="3"/>
      <c r="F31" s="3">
        <v>1</v>
      </c>
      <c r="G31" s="3"/>
      <c r="H31" s="3">
        <v>1</v>
      </c>
      <c r="I31" s="3">
        <f t="shared" si="13"/>
        <v>2</v>
      </c>
      <c r="J31" s="3">
        <f t="shared" si="14"/>
        <v>850000</v>
      </c>
      <c r="K31" s="3">
        <f t="shared" si="9"/>
        <v>42500</v>
      </c>
      <c r="L31" s="3">
        <v>5</v>
      </c>
      <c r="M31" s="3"/>
      <c r="N31" s="3">
        <v>3</v>
      </c>
      <c r="O31" s="3">
        <f t="shared" si="15"/>
        <v>3</v>
      </c>
      <c r="P31" s="3">
        <f t="shared" si="16"/>
        <v>637500</v>
      </c>
      <c r="Q31" s="3">
        <f t="shared" si="17"/>
        <v>1487500</v>
      </c>
      <c r="R31" s="4"/>
    </row>
    <row r="32" spans="1:18" ht="22.5" customHeight="1" x14ac:dyDescent="0.25">
      <c r="A32" s="1">
        <v>22</v>
      </c>
      <c r="B32" s="2" t="s">
        <v>61</v>
      </c>
      <c r="C32" s="3">
        <v>85000</v>
      </c>
      <c r="D32" s="3">
        <v>5</v>
      </c>
      <c r="E32" s="3"/>
      <c r="F32" s="3"/>
      <c r="G32" s="3"/>
      <c r="H32" s="3"/>
      <c r="I32" s="3">
        <f t="shared" si="13"/>
        <v>0</v>
      </c>
      <c r="J32" s="3">
        <f t="shared" si="14"/>
        <v>0</v>
      </c>
      <c r="K32" s="3">
        <f t="shared" si="9"/>
        <v>42500</v>
      </c>
      <c r="L32" s="3">
        <v>5</v>
      </c>
      <c r="M32" s="3"/>
      <c r="N32" s="3">
        <v>2</v>
      </c>
      <c r="O32" s="3">
        <f t="shared" si="15"/>
        <v>2</v>
      </c>
      <c r="P32" s="3">
        <f t="shared" si="16"/>
        <v>425000</v>
      </c>
      <c r="Q32" s="3">
        <f t="shared" si="17"/>
        <v>425000</v>
      </c>
      <c r="R32" s="4"/>
    </row>
    <row r="33" spans="1:18" ht="22.5" customHeight="1" x14ac:dyDescent="0.25">
      <c r="A33" s="1">
        <v>23</v>
      </c>
      <c r="B33" s="2" t="s">
        <v>62</v>
      </c>
      <c r="C33" s="3">
        <v>85000</v>
      </c>
      <c r="D33" s="3">
        <v>5</v>
      </c>
      <c r="E33" s="3"/>
      <c r="F33" s="3"/>
      <c r="G33" s="3"/>
      <c r="H33" s="3"/>
      <c r="I33" s="3">
        <f t="shared" si="13"/>
        <v>0</v>
      </c>
      <c r="J33" s="3">
        <f t="shared" si="14"/>
        <v>0</v>
      </c>
      <c r="K33" s="3">
        <f t="shared" si="9"/>
        <v>42500</v>
      </c>
      <c r="L33" s="3">
        <v>5</v>
      </c>
      <c r="M33" s="3"/>
      <c r="N33" s="3">
        <v>2</v>
      </c>
      <c r="O33" s="3">
        <f t="shared" si="15"/>
        <v>2</v>
      </c>
      <c r="P33" s="3">
        <f t="shared" si="16"/>
        <v>425000</v>
      </c>
      <c r="Q33" s="3">
        <f t="shared" si="17"/>
        <v>425000</v>
      </c>
      <c r="R33" s="4"/>
    </row>
    <row r="34" spans="1:18" s="20" customFormat="1" ht="30" customHeight="1" x14ac:dyDescent="0.25">
      <c r="A34" s="16" t="s">
        <v>26</v>
      </c>
      <c r="B34" s="17" t="s">
        <v>31</v>
      </c>
      <c r="C34" s="18"/>
      <c r="D34" s="18"/>
      <c r="E34" s="18">
        <f t="shared" ref="E34:J34" si="18">SUM(E35:E52)</f>
        <v>0</v>
      </c>
      <c r="F34" s="18">
        <f t="shared" si="18"/>
        <v>112</v>
      </c>
      <c r="G34" s="18">
        <f t="shared" si="18"/>
        <v>10</v>
      </c>
      <c r="H34" s="18">
        <f t="shared" si="18"/>
        <v>42</v>
      </c>
      <c r="I34" s="18">
        <f t="shared" si="18"/>
        <v>164</v>
      </c>
      <c r="J34" s="18">
        <f t="shared" si="18"/>
        <v>50840000</v>
      </c>
      <c r="K34" s="18"/>
      <c r="L34" s="18"/>
      <c r="M34" s="18">
        <f>SUM(M35:M52)</f>
        <v>0</v>
      </c>
      <c r="N34" s="18">
        <f>SUM(N35:N52)</f>
        <v>143</v>
      </c>
      <c r="O34" s="18">
        <f>SUM(O35:O52)</f>
        <v>143</v>
      </c>
      <c r="P34" s="18">
        <f>SUM(P35:P52)</f>
        <v>22165000</v>
      </c>
      <c r="Q34" s="18">
        <f>SUM(Q35:Q52)</f>
        <v>73005000</v>
      </c>
      <c r="R34" s="19"/>
    </row>
    <row r="35" spans="1:18" s="21" customFormat="1" ht="30" customHeight="1" x14ac:dyDescent="0.25">
      <c r="A35" s="1">
        <v>1</v>
      </c>
      <c r="B35" s="2" t="s">
        <v>63</v>
      </c>
      <c r="C35" s="3">
        <v>62000</v>
      </c>
      <c r="D35" s="3">
        <v>5</v>
      </c>
      <c r="E35" s="3"/>
      <c r="F35" s="3">
        <v>6</v>
      </c>
      <c r="G35" s="3">
        <v>1</v>
      </c>
      <c r="H35" s="3">
        <v>5</v>
      </c>
      <c r="I35" s="3">
        <f t="shared" ref="I35" si="19">E35+F35+G35+H35</f>
        <v>12</v>
      </c>
      <c r="J35" s="3">
        <f t="shared" ref="J35" si="20">C35*D35*I35</f>
        <v>3720000</v>
      </c>
      <c r="K35" s="3">
        <f t="shared" si="9"/>
        <v>31000</v>
      </c>
      <c r="L35" s="3">
        <v>5</v>
      </c>
      <c r="M35" s="3"/>
      <c r="N35" s="3">
        <v>6</v>
      </c>
      <c r="O35" s="3">
        <f t="shared" ref="O35" si="21">M35+N35</f>
        <v>6</v>
      </c>
      <c r="P35" s="3">
        <f t="shared" ref="P35" si="22">K35*L35*O35</f>
        <v>930000</v>
      </c>
      <c r="Q35" s="3">
        <f t="shared" ref="Q35" si="23">J35+P35</f>
        <v>4650000</v>
      </c>
      <c r="R35" s="4"/>
    </row>
    <row r="36" spans="1:18" s="21" customFormat="1" ht="30" customHeight="1" x14ac:dyDescent="0.25">
      <c r="A36" s="1">
        <v>2</v>
      </c>
      <c r="B36" s="2" t="s">
        <v>64</v>
      </c>
      <c r="C36" s="3">
        <v>62000</v>
      </c>
      <c r="D36" s="3">
        <v>5</v>
      </c>
      <c r="E36" s="3"/>
      <c r="F36" s="3">
        <v>1</v>
      </c>
      <c r="G36" s="3"/>
      <c r="H36" s="3"/>
      <c r="I36" s="3">
        <f t="shared" ref="I36:I52" si="24">E36+F36+G36+H36</f>
        <v>1</v>
      </c>
      <c r="J36" s="3">
        <f t="shared" ref="J36:J52" si="25">C36*D36*I36</f>
        <v>310000</v>
      </c>
      <c r="K36" s="3">
        <f t="shared" si="9"/>
        <v>31000</v>
      </c>
      <c r="L36" s="3">
        <v>5</v>
      </c>
      <c r="M36" s="3"/>
      <c r="N36" s="3">
        <v>6</v>
      </c>
      <c r="O36" s="3">
        <f t="shared" ref="O36:O52" si="26">M36+N36</f>
        <v>6</v>
      </c>
      <c r="P36" s="3">
        <f t="shared" ref="P36:P52" si="27">K36*L36*O36</f>
        <v>930000</v>
      </c>
      <c r="Q36" s="3">
        <f t="shared" ref="Q36:Q52" si="28">J36+P36</f>
        <v>1240000</v>
      </c>
      <c r="R36" s="4"/>
    </row>
    <row r="37" spans="1:18" s="21" customFormat="1" ht="30" customHeight="1" x14ac:dyDescent="0.25">
      <c r="A37" s="1">
        <v>3</v>
      </c>
      <c r="B37" s="2" t="s">
        <v>65</v>
      </c>
      <c r="C37" s="3">
        <v>62000</v>
      </c>
      <c r="D37" s="3">
        <v>5</v>
      </c>
      <c r="E37" s="3"/>
      <c r="F37" s="3">
        <v>5</v>
      </c>
      <c r="G37" s="3"/>
      <c r="H37" s="3">
        <v>1</v>
      </c>
      <c r="I37" s="3">
        <f t="shared" si="24"/>
        <v>6</v>
      </c>
      <c r="J37" s="3">
        <f t="shared" si="25"/>
        <v>1860000</v>
      </c>
      <c r="K37" s="3">
        <f t="shared" si="9"/>
        <v>31000</v>
      </c>
      <c r="L37" s="3">
        <v>5</v>
      </c>
      <c r="M37" s="3"/>
      <c r="N37" s="3">
        <v>8</v>
      </c>
      <c r="O37" s="3">
        <f t="shared" si="26"/>
        <v>8</v>
      </c>
      <c r="P37" s="3">
        <f t="shared" si="27"/>
        <v>1240000</v>
      </c>
      <c r="Q37" s="3">
        <f t="shared" si="28"/>
        <v>3100000</v>
      </c>
      <c r="R37" s="4"/>
    </row>
    <row r="38" spans="1:18" s="21" customFormat="1" ht="30" customHeight="1" x14ac:dyDescent="0.25">
      <c r="A38" s="1">
        <v>4</v>
      </c>
      <c r="B38" s="2" t="s">
        <v>66</v>
      </c>
      <c r="C38" s="3">
        <v>62000</v>
      </c>
      <c r="D38" s="3">
        <v>5</v>
      </c>
      <c r="E38" s="3"/>
      <c r="F38" s="3">
        <v>8</v>
      </c>
      <c r="G38" s="3">
        <v>1</v>
      </c>
      <c r="H38" s="3"/>
      <c r="I38" s="3">
        <f t="shared" si="24"/>
        <v>9</v>
      </c>
      <c r="J38" s="3">
        <f t="shared" si="25"/>
        <v>2790000</v>
      </c>
      <c r="K38" s="3">
        <f t="shared" si="9"/>
        <v>31000</v>
      </c>
      <c r="L38" s="3">
        <v>5</v>
      </c>
      <c r="M38" s="3"/>
      <c r="N38" s="3">
        <v>5</v>
      </c>
      <c r="O38" s="3">
        <f t="shared" si="26"/>
        <v>5</v>
      </c>
      <c r="P38" s="3">
        <f t="shared" si="27"/>
        <v>775000</v>
      </c>
      <c r="Q38" s="3">
        <f t="shared" si="28"/>
        <v>3565000</v>
      </c>
      <c r="R38" s="4"/>
    </row>
    <row r="39" spans="1:18" s="21" customFormat="1" ht="30" customHeight="1" x14ac:dyDescent="0.25">
      <c r="A39" s="1">
        <v>5</v>
      </c>
      <c r="B39" s="2" t="s">
        <v>67</v>
      </c>
      <c r="C39" s="3">
        <v>62000</v>
      </c>
      <c r="D39" s="3">
        <v>5</v>
      </c>
      <c r="E39" s="3"/>
      <c r="F39" s="3">
        <v>3</v>
      </c>
      <c r="G39" s="3"/>
      <c r="H39" s="3">
        <v>3</v>
      </c>
      <c r="I39" s="3">
        <f t="shared" si="24"/>
        <v>6</v>
      </c>
      <c r="J39" s="3">
        <f t="shared" si="25"/>
        <v>1860000</v>
      </c>
      <c r="K39" s="3">
        <f t="shared" si="9"/>
        <v>31000</v>
      </c>
      <c r="L39" s="3">
        <v>5</v>
      </c>
      <c r="M39" s="3"/>
      <c r="N39" s="3">
        <v>5</v>
      </c>
      <c r="O39" s="3">
        <f t="shared" si="26"/>
        <v>5</v>
      </c>
      <c r="P39" s="3">
        <f t="shared" si="27"/>
        <v>775000</v>
      </c>
      <c r="Q39" s="3">
        <f t="shared" si="28"/>
        <v>2635000</v>
      </c>
      <c r="R39" s="4"/>
    </row>
    <row r="40" spans="1:18" s="21" customFormat="1" ht="30" customHeight="1" x14ac:dyDescent="0.25">
      <c r="A40" s="1">
        <v>6</v>
      </c>
      <c r="B40" s="2" t="s">
        <v>68</v>
      </c>
      <c r="C40" s="3">
        <v>62000</v>
      </c>
      <c r="D40" s="3">
        <v>5</v>
      </c>
      <c r="E40" s="3"/>
      <c r="F40" s="3">
        <v>5</v>
      </c>
      <c r="G40" s="3"/>
      <c r="H40" s="3">
        <v>5</v>
      </c>
      <c r="I40" s="3">
        <f t="shared" si="24"/>
        <v>10</v>
      </c>
      <c r="J40" s="3">
        <f t="shared" si="25"/>
        <v>3100000</v>
      </c>
      <c r="K40" s="3">
        <f t="shared" si="9"/>
        <v>31000</v>
      </c>
      <c r="L40" s="3">
        <v>5</v>
      </c>
      <c r="M40" s="3"/>
      <c r="N40" s="3">
        <v>5</v>
      </c>
      <c r="O40" s="3">
        <f t="shared" si="26"/>
        <v>5</v>
      </c>
      <c r="P40" s="3">
        <f t="shared" si="27"/>
        <v>775000</v>
      </c>
      <c r="Q40" s="3">
        <f t="shared" si="28"/>
        <v>3875000</v>
      </c>
      <c r="R40" s="4"/>
    </row>
    <row r="41" spans="1:18" s="21" customFormat="1" ht="30" customHeight="1" x14ac:dyDescent="0.25">
      <c r="A41" s="1">
        <v>7</v>
      </c>
      <c r="B41" s="2" t="s">
        <v>69</v>
      </c>
      <c r="C41" s="3">
        <v>62000</v>
      </c>
      <c r="D41" s="3">
        <v>5</v>
      </c>
      <c r="E41" s="3"/>
      <c r="F41" s="3">
        <v>11</v>
      </c>
      <c r="G41" s="3"/>
      <c r="H41" s="3">
        <v>3</v>
      </c>
      <c r="I41" s="3">
        <f t="shared" si="24"/>
        <v>14</v>
      </c>
      <c r="J41" s="3">
        <f t="shared" si="25"/>
        <v>4340000</v>
      </c>
      <c r="K41" s="3">
        <f t="shared" si="9"/>
        <v>31000</v>
      </c>
      <c r="L41" s="3">
        <v>5</v>
      </c>
      <c r="M41" s="3"/>
      <c r="N41" s="3">
        <v>8</v>
      </c>
      <c r="O41" s="3">
        <f t="shared" si="26"/>
        <v>8</v>
      </c>
      <c r="P41" s="3">
        <f t="shared" si="27"/>
        <v>1240000</v>
      </c>
      <c r="Q41" s="3">
        <f t="shared" si="28"/>
        <v>5580000</v>
      </c>
      <c r="R41" s="4"/>
    </row>
    <row r="42" spans="1:18" s="9" customFormat="1" ht="30" customHeight="1" x14ac:dyDescent="0.25">
      <c r="A42" s="1">
        <v>8</v>
      </c>
      <c r="B42" s="2" t="s">
        <v>70</v>
      </c>
      <c r="C42" s="3">
        <v>62000</v>
      </c>
      <c r="D42" s="3">
        <v>5</v>
      </c>
      <c r="E42" s="3"/>
      <c r="F42" s="3">
        <v>9</v>
      </c>
      <c r="G42" s="3">
        <v>2</v>
      </c>
      <c r="H42" s="3">
        <v>3</v>
      </c>
      <c r="I42" s="3">
        <f t="shared" si="24"/>
        <v>14</v>
      </c>
      <c r="J42" s="3">
        <f t="shared" si="25"/>
        <v>4340000</v>
      </c>
      <c r="K42" s="3">
        <f t="shared" si="9"/>
        <v>31000</v>
      </c>
      <c r="L42" s="3">
        <v>5</v>
      </c>
      <c r="M42" s="3"/>
      <c r="N42" s="3">
        <v>23</v>
      </c>
      <c r="O42" s="3">
        <f t="shared" si="26"/>
        <v>23</v>
      </c>
      <c r="P42" s="3">
        <f t="shared" si="27"/>
        <v>3565000</v>
      </c>
      <c r="Q42" s="3">
        <f t="shared" si="28"/>
        <v>7905000</v>
      </c>
      <c r="R42" s="4"/>
    </row>
    <row r="43" spans="1:18" s="21" customFormat="1" ht="30" customHeight="1" x14ac:dyDescent="0.25">
      <c r="A43" s="1">
        <v>9</v>
      </c>
      <c r="B43" s="2" t="s">
        <v>71</v>
      </c>
      <c r="C43" s="3">
        <v>62000</v>
      </c>
      <c r="D43" s="3">
        <v>5</v>
      </c>
      <c r="E43" s="3"/>
      <c r="F43" s="3">
        <v>3</v>
      </c>
      <c r="G43" s="3">
        <v>1</v>
      </c>
      <c r="H43" s="3">
        <v>2</v>
      </c>
      <c r="I43" s="3">
        <f t="shared" si="24"/>
        <v>6</v>
      </c>
      <c r="J43" s="3">
        <f t="shared" si="25"/>
        <v>1860000</v>
      </c>
      <c r="K43" s="3">
        <f t="shared" si="9"/>
        <v>31000</v>
      </c>
      <c r="L43" s="3">
        <v>5</v>
      </c>
      <c r="M43" s="3"/>
      <c r="N43" s="3">
        <v>1</v>
      </c>
      <c r="O43" s="3">
        <f t="shared" si="26"/>
        <v>1</v>
      </c>
      <c r="P43" s="3">
        <f t="shared" si="27"/>
        <v>155000</v>
      </c>
      <c r="Q43" s="3">
        <f t="shared" si="28"/>
        <v>2015000</v>
      </c>
      <c r="R43" s="4"/>
    </row>
    <row r="44" spans="1:18" s="21" customFormat="1" ht="30" customHeight="1" x14ac:dyDescent="0.25">
      <c r="A44" s="1">
        <v>10</v>
      </c>
      <c r="B44" s="2" t="s">
        <v>72</v>
      </c>
      <c r="C44" s="3">
        <v>62000</v>
      </c>
      <c r="D44" s="3">
        <v>5</v>
      </c>
      <c r="E44" s="3"/>
      <c r="F44" s="3">
        <v>8</v>
      </c>
      <c r="G44" s="3"/>
      <c r="H44" s="3">
        <v>5</v>
      </c>
      <c r="I44" s="3">
        <f t="shared" si="24"/>
        <v>13</v>
      </c>
      <c r="J44" s="3">
        <f t="shared" si="25"/>
        <v>4030000</v>
      </c>
      <c r="K44" s="3">
        <f t="shared" si="9"/>
        <v>31000</v>
      </c>
      <c r="L44" s="3">
        <v>5</v>
      </c>
      <c r="M44" s="3"/>
      <c r="N44" s="3">
        <v>13</v>
      </c>
      <c r="O44" s="3">
        <f t="shared" si="26"/>
        <v>13</v>
      </c>
      <c r="P44" s="3">
        <f t="shared" si="27"/>
        <v>2015000</v>
      </c>
      <c r="Q44" s="3">
        <f t="shared" si="28"/>
        <v>6045000</v>
      </c>
      <c r="R44" s="4"/>
    </row>
    <row r="45" spans="1:18" s="21" customFormat="1" ht="30" customHeight="1" x14ac:dyDescent="0.25">
      <c r="A45" s="1">
        <v>11</v>
      </c>
      <c r="B45" s="2" t="s">
        <v>73</v>
      </c>
      <c r="C45" s="3">
        <v>62000</v>
      </c>
      <c r="D45" s="3">
        <v>5</v>
      </c>
      <c r="E45" s="3"/>
      <c r="F45" s="3">
        <v>7</v>
      </c>
      <c r="G45" s="3"/>
      <c r="H45" s="3">
        <v>2</v>
      </c>
      <c r="I45" s="3">
        <f t="shared" si="24"/>
        <v>9</v>
      </c>
      <c r="J45" s="3">
        <f t="shared" si="25"/>
        <v>2790000</v>
      </c>
      <c r="K45" s="3">
        <f t="shared" si="9"/>
        <v>31000</v>
      </c>
      <c r="L45" s="3">
        <v>5</v>
      </c>
      <c r="M45" s="3"/>
      <c r="N45" s="3">
        <v>12</v>
      </c>
      <c r="O45" s="3">
        <f t="shared" si="26"/>
        <v>12</v>
      </c>
      <c r="P45" s="3">
        <f t="shared" si="27"/>
        <v>1860000</v>
      </c>
      <c r="Q45" s="3">
        <f t="shared" si="28"/>
        <v>4650000</v>
      </c>
      <c r="R45" s="4"/>
    </row>
    <row r="46" spans="1:18" s="21" customFormat="1" ht="30" customHeight="1" x14ac:dyDescent="0.25">
      <c r="A46" s="1">
        <v>12</v>
      </c>
      <c r="B46" s="2" t="s">
        <v>74</v>
      </c>
      <c r="C46" s="3">
        <v>62000</v>
      </c>
      <c r="D46" s="3">
        <v>5</v>
      </c>
      <c r="E46" s="3"/>
      <c r="F46" s="3">
        <v>3</v>
      </c>
      <c r="G46" s="3">
        <v>2</v>
      </c>
      <c r="H46" s="3">
        <v>5</v>
      </c>
      <c r="I46" s="3">
        <f t="shared" si="24"/>
        <v>10</v>
      </c>
      <c r="J46" s="3">
        <f t="shared" si="25"/>
        <v>3100000</v>
      </c>
      <c r="K46" s="3">
        <f t="shared" si="9"/>
        <v>31000</v>
      </c>
      <c r="L46" s="3">
        <v>5</v>
      </c>
      <c r="M46" s="3"/>
      <c r="N46" s="3">
        <v>6</v>
      </c>
      <c r="O46" s="3">
        <f t="shared" si="26"/>
        <v>6</v>
      </c>
      <c r="P46" s="3">
        <f t="shared" si="27"/>
        <v>930000</v>
      </c>
      <c r="Q46" s="3">
        <f t="shared" si="28"/>
        <v>4030000</v>
      </c>
      <c r="R46" s="4"/>
    </row>
    <row r="47" spans="1:18" s="21" customFormat="1" ht="30" customHeight="1" x14ac:dyDescent="0.25">
      <c r="A47" s="1">
        <v>13</v>
      </c>
      <c r="B47" s="2" t="s">
        <v>75</v>
      </c>
      <c r="C47" s="3">
        <v>62000</v>
      </c>
      <c r="D47" s="3">
        <v>5</v>
      </c>
      <c r="E47" s="3"/>
      <c r="F47" s="3">
        <v>3</v>
      </c>
      <c r="G47" s="3"/>
      <c r="H47" s="3">
        <v>1</v>
      </c>
      <c r="I47" s="3">
        <f t="shared" si="24"/>
        <v>4</v>
      </c>
      <c r="J47" s="3">
        <f t="shared" si="25"/>
        <v>1240000</v>
      </c>
      <c r="K47" s="3">
        <f t="shared" si="9"/>
        <v>31000</v>
      </c>
      <c r="L47" s="3">
        <v>5</v>
      </c>
      <c r="M47" s="3"/>
      <c r="N47" s="3">
        <v>4</v>
      </c>
      <c r="O47" s="3">
        <f t="shared" si="26"/>
        <v>4</v>
      </c>
      <c r="P47" s="3">
        <f t="shared" si="27"/>
        <v>620000</v>
      </c>
      <c r="Q47" s="3">
        <f t="shared" si="28"/>
        <v>1860000</v>
      </c>
      <c r="R47" s="4"/>
    </row>
    <row r="48" spans="1:18" s="21" customFormat="1" ht="30" customHeight="1" x14ac:dyDescent="0.25">
      <c r="A48" s="1">
        <v>14</v>
      </c>
      <c r="B48" s="2" t="s">
        <v>76</v>
      </c>
      <c r="C48" s="3">
        <v>62000</v>
      </c>
      <c r="D48" s="3">
        <v>5</v>
      </c>
      <c r="E48" s="3"/>
      <c r="F48" s="3">
        <v>1</v>
      </c>
      <c r="G48" s="3"/>
      <c r="H48" s="3">
        <v>1</v>
      </c>
      <c r="I48" s="3">
        <f t="shared" si="24"/>
        <v>2</v>
      </c>
      <c r="J48" s="3">
        <f t="shared" si="25"/>
        <v>620000</v>
      </c>
      <c r="K48" s="3">
        <f t="shared" si="9"/>
        <v>31000</v>
      </c>
      <c r="L48" s="3">
        <v>5</v>
      </c>
      <c r="M48" s="3"/>
      <c r="N48" s="3">
        <v>14</v>
      </c>
      <c r="O48" s="3">
        <f t="shared" si="26"/>
        <v>14</v>
      </c>
      <c r="P48" s="3">
        <f t="shared" si="27"/>
        <v>2170000</v>
      </c>
      <c r="Q48" s="3">
        <f t="shared" si="28"/>
        <v>2790000</v>
      </c>
      <c r="R48" s="4"/>
    </row>
    <row r="49" spans="1:19" ht="25.5" customHeight="1" x14ac:dyDescent="0.25">
      <c r="A49" s="1">
        <v>15</v>
      </c>
      <c r="B49" s="2" t="s">
        <v>77</v>
      </c>
      <c r="C49" s="3">
        <v>62000</v>
      </c>
      <c r="D49" s="3">
        <v>5</v>
      </c>
      <c r="E49" s="3"/>
      <c r="F49" s="3">
        <v>7</v>
      </c>
      <c r="G49" s="3">
        <v>2</v>
      </c>
      <c r="H49" s="3">
        <v>1</v>
      </c>
      <c r="I49" s="3">
        <f t="shared" si="24"/>
        <v>10</v>
      </c>
      <c r="J49" s="3">
        <f t="shared" si="25"/>
        <v>3100000</v>
      </c>
      <c r="K49" s="3">
        <f t="shared" si="9"/>
        <v>31000</v>
      </c>
      <c r="L49" s="3">
        <v>5</v>
      </c>
      <c r="M49" s="3"/>
      <c r="N49" s="3">
        <v>4</v>
      </c>
      <c r="O49" s="3">
        <f t="shared" si="26"/>
        <v>4</v>
      </c>
      <c r="P49" s="3">
        <f t="shared" si="27"/>
        <v>620000</v>
      </c>
      <c r="Q49" s="3">
        <f t="shared" si="28"/>
        <v>3720000</v>
      </c>
      <c r="R49" s="4"/>
    </row>
    <row r="50" spans="1:19" s="21" customFormat="1" ht="31.5" customHeight="1" x14ac:dyDescent="0.25">
      <c r="A50" s="1">
        <v>16</v>
      </c>
      <c r="B50" s="2" t="s">
        <v>78</v>
      </c>
      <c r="C50" s="3">
        <v>62000</v>
      </c>
      <c r="D50" s="3">
        <v>5</v>
      </c>
      <c r="E50" s="3"/>
      <c r="F50" s="3">
        <v>11</v>
      </c>
      <c r="G50" s="3"/>
      <c r="H50" s="3">
        <v>4</v>
      </c>
      <c r="I50" s="3">
        <f t="shared" si="24"/>
        <v>15</v>
      </c>
      <c r="J50" s="3">
        <f t="shared" si="25"/>
        <v>4650000</v>
      </c>
      <c r="K50" s="3">
        <f t="shared" si="9"/>
        <v>31000</v>
      </c>
      <c r="L50" s="3">
        <v>5</v>
      </c>
      <c r="M50" s="3"/>
      <c r="N50" s="3">
        <v>11</v>
      </c>
      <c r="O50" s="3">
        <f t="shared" si="26"/>
        <v>11</v>
      </c>
      <c r="P50" s="3">
        <f t="shared" si="27"/>
        <v>1705000</v>
      </c>
      <c r="Q50" s="3">
        <f t="shared" si="28"/>
        <v>6355000</v>
      </c>
      <c r="R50" s="4"/>
    </row>
    <row r="51" spans="1:19" s="21" customFormat="1" ht="29.25" customHeight="1" x14ac:dyDescent="0.25">
      <c r="A51" s="1">
        <v>17</v>
      </c>
      <c r="B51" s="2" t="s">
        <v>79</v>
      </c>
      <c r="C51" s="3">
        <v>62000</v>
      </c>
      <c r="D51" s="3">
        <v>5</v>
      </c>
      <c r="E51" s="3"/>
      <c r="F51" s="3">
        <v>12</v>
      </c>
      <c r="G51" s="3">
        <v>1</v>
      </c>
      <c r="H51" s="3">
        <v>1</v>
      </c>
      <c r="I51" s="3">
        <f t="shared" si="24"/>
        <v>14</v>
      </c>
      <c r="J51" s="3">
        <f t="shared" si="25"/>
        <v>4340000</v>
      </c>
      <c r="K51" s="3">
        <f t="shared" si="9"/>
        <v>31000</v>
      </c>
      <c r="L51" s="3">
        <v>5</v>
      </c>
      <c r="M51" s="3"/>
      <c r="N51" s="3">
        <v>7</v>
      </c>
      <c r="O51" s="3">
        <f t="shared" si="26"/>
        <v>7</v>
      </c>
      <c r="P51" s="3">
        <f t="shared" si="27"/>
        <v>1085000</v>
      </c>
      <c r="Q51" s="3">
        <f t="shared" si="28"/>
        <v>5425000</v>
      </c>
      <c r="R51" s="4"/>
    </row>
    <row r="52" spans="1:19" s="21" customFormat="1" ht="33.75" customHeight="1" x14ac:dyDescent="0.25">
      <c r="A52" s="1">
        <v>18</v>
      </c>
      <c r="B52" s="2" t="s">
        <v>80</v>
      </c>
      <c r="C52" s="3">
        <v>62000</v>
      </c>
      <c r="D52" s="3">
        <v>5</v>
      </c>
      <c r="E52" s="3"/>
      <c r="F52" s="3">
        <v>9</v>
      </c>
      <c r="G52" s="3"/>
      <c r="H52" s="3"/>
      <c r="I52" s="3">
        <f t="shared" si="24"/>
        <v>9</v>
      </c>
      <c r="J52" s="3">
        <f t="shared" si="25"/>
        <v>2790000</v>
      </c>
      <c r="K52" s="3">
        <f t="shared" si="9"/>
        <v>31000</v>
      </c>
      <c r="L52" s="3">
        <v>5</v>
      </c>
      <c r="M52" s="3"/>
      <c r="N52" s="3">
        <v>5</v>
      </c>
      <c r="O52" s="3">
        <f t="shared" si="26"/>
        <v>5</v>
      </c>
      <c r="P52" s="3">
        <f t="shared" si="27"/>
        <v>775000</v>
      </c>
      <c r="Q52" s="3">
        <f t="shared" si="28"/>
        <v>3565000</v>
      </c>
      <c r="R52" s="4"/>
    </row>
    <row r="53" spans="1:19" ht="18.75" customHeight="1" x14ac:dyDescent="0.25">
      <c r="A53" s="22"/>
      <c r="B53" s="22" t="s">
        <v>24</v>
      </c>
      <c r="C53" s="23"/>
      <c r="D53" s="23"/>
      <c r="E53" s="24">
        <f t="shared" ref="E53:J53" si="29">E10+E34</f>
        <v>0</v>
      </c>
      <c r="F53" s="24">
        <f t="shared" si="29"/>
        <v>125</v>
      </c>
      <c r="G53" s="24">
        <f t="shared" si="29"/>
        <v>11</v>
      </c>
      <c r="H53" s="24">
        <f t="shared" si="29"/>
        <v>56</v>
      </c>
      <c r="I53" s="24">
        <f t="shared" si="29"/>
        <v>192</v>
      </c>
      <c r="J53" s="24">
        <f t="shared" si="29"/>
        <v>62740000</v>
      </c>
      <c r="K53" s="24"/>
      <c r="L53" s="24"/>
      <c r="M53" s="24">
        <f>M10+M34</f>
        <v>0</v>
      </c>
      <c r="N53" s="24">
        <f>N10+N34</f>
        <v>198</v>
      </c>
      <c r="O53" s="24">
        <f>O10+O34</f>
        <v>198</v>
      </c>
      <c r="P53" s="24">
        <f>P10+P34</f>
        <v>33852500</v>
      </c>
      <c r="Q53" s="24">
        <f>Q10+Q34</f>
        <v>96592500</v>
      </c>
      <c r="R53" s="25"/>
      <c r="S53" s="26"/>
    </row>
    <row r="54" spans="1:19" ht="31.5" customHeight="1" x14ac:dyDescent="0.25">
      <c r="A54" s="48" t="s">
        <v>82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9" ht="16.5" hidden="1" customHeight="1" x14ac:dyDescent="0.25">
      <c r="A55" s="9"/>
      <c r="B55" s="46"/>
      <c r="C55" s="46"/>
      <c r="D55" s="8"/>
      <c r="E55" s="8"/>
      <c r="F55" s="8"/>
      <c r="G55" s="8"/>
      <c r="H55" s="8"/>
      <c r="I55" s="8"/>
      <c r="J55" s="8"/>
      <c r="M55" s="49" t="s">
        <v>38</v>
      </c>
      <c r="N55" s="49"/>
      <c r="O55" s="49"/>
      <c r="P55" s="49"/>
      <c r="Q55" s="49"/>
      <c r="R55" s="49"/>
      <c r="S55" s="27"/>
    </row>
    <row r="56" spans="1:19" ht="15.75" hidden="1" customHeight="1" x14ac:dyDescent="0.25">
      <c r="B56" s="39" t="s">
        <v>37</v>
      </c>
      <c r="C56" s="39"/>
      <c r="D56" s="39"/>
      <c r="E56" s="39"/>
      <c r="F56" s="39"/>
      <c r="G56" s="35"/>
      <c r="H56" s="35"/>
      <c r="I56" s="35"/>
      <c r="J56" s="35"/>
      <c r="K56" s="35"/>
      <c r="L56" s="35"/>
      <c r="M56" s="39" t="s">
        <v>27</v>
      </c>
      <c r="N56" s="39"/>
      <c r="O56" s="39"/>
      <c r="P56" s="39"/>
      <c r="Q56" s="39"/>
      <c r="R56" s="34"/>
    </row>
    <row r="57" spans="1:19" ht="18.75" x14ac:dyDescent="0.25">
      <c r="A57" s="9"/>
      <c r="B57" s="41"/>
      <c r="C57" s="41"/>
      <c r="D57" s="41"/>
      <c r="E57" s="41"/>
      <c r="F57" s="28"/>
      <c r="G57" s="47"/>
      <c r="H57" s="47"/>
      <c r="I57" s="47"/>
      <c r="J57" s="47"/>
      <c r="K57" s="47"/>
      <c r="L57" s="29"/>
      <c r="M57" s="41"/>
      <c r="N57" s="41"/>
      <c r="O57" s="41"/>
      <c r="P57" s="41"/>
      <c r="Q57" s="41"/>
      <c r="R57" s="41"/>
      <c r="S57" s="27"/>
    </row>
    <row r="58" spans="1:19" ht="18.75" x14ac:dyDescent="0.25">
      <c r="A58" s="9"/>
      <c r="B58" s="41"/>
      <c r="C58" s="41"/>
      <c r="D58" s="41"/>
      <c r="E58" s="41"/>
      <c r="F58" s="28"/>
      <c r="G58" s="47"/>
      <c r="H58" s="47"/>
      <c r="I58" s="47"/>
      <c r="J58" s="47"/>
      <c r="K58" s="47"/>
      <c r="L58" s="29"/>
      <c r="M58" s="41"/>
      <c r="N58" s="41"/>
      <c r="O58" s="41"/>
      <c r="P58" s="41"/>
      <c r="Q58" s="41"/>
      <c r="R58" s="41"/>
    </row>
    <row r="59" spans="1:19" ht="39" customHeight="1" x14ac:dyDescent="0.25">
      <c r="A59" s="9"/>
      <c r="B59" s="29"/>
      <c r="C59" s="29"/>
      <c r="D59" s="29"/>
      <c r="E59" s="29"/>
      <c r="F59" s="28"/>
      <c r="G59" s="29"/>
      <c r="H59" s="29"/>
      <c r="I59" s="29"/>
      <c r="J59" s="28"/>
      <c r="K59" s="29"/>
      <c r="P59" s="40"/>
      <c r="Q59" s="40"/>
      <c r="R59" s="40"/>
      <c r="S59" s="30"/>
    </row>
    <row r="60" spans="1:19" ht="18.75" x14ac:dyDescent="0.25">
      <c r="A60" s="9"/>
      <c r="B60" s="29"/>
      <c r="C60" s="29"/>
      <c r="D60" s="29"/>
      <c r="E60" s="29"/>
      <c r="F60" s="28"/>
      <c r="G60" s="29"/>
      <c r="H60" s="29"/>
      <c r="I60" s="29"/>
      <c r="J60" s="28"/>
      <c r="K60" s="29"/>
      <c r="L60" s="29"/>
      <c r="S60" s="30"/>
    </row>
    <row r="61" spans="1:19" ht="16.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9" ht="18.75" x14ac:dyDescent="0.25">
      <c r="A62" s="9"/>
      <c r="B62" s="31"/>
      <c r="C62" s="31"/>
      <c r="D62" s="31"/>
      <c r="E62" s="31"/>
      <c r="F62" s="30"/>
      <c r="G62" s="31"/>
      <c r="H62" s="31"/>
      <c r="I62" s="31"/>
      <c r="J62" s="30"/>
      <c r="K62" s="31"/>
      <c r="L62" s="31"/>
      <c r="M62" s="31"/>
      <c r="N62" s="31"/>
      <c r="O62" s="31"/>
      <c r="P62" s="31"/>
      <c r="Q62" s="31"/>
      <c r="R62" s="31"/>
    </row>
    <row r="63" spans="1:19" ht="18.75" x14ac:dyDescent="0.25">
      <c r="A63" s="9"/>
      <c r="B63" s="41"/>
      <c r="C63" s="41"/>
      <c r="D63" s="41"/>
      <c r="E63" s="41"/>
      <c r="F63" s="30"/>
      <c r="G63" s="41"/>
      <c r="H63" s="41"/>
      <c r="I63" s="41"/>
      <c r="J63" s="41"/>
      <c r="K63" s="41"/>
      <c r="L63" s="31"/>
      <c r="M63" s="41"/>
      <c r="N63" s="41"/>
      <c r="O63" s="41"/>
      <c r="P63" s="41"/>
      <c r="Q63" s="41"/>
      <c r="R63" s="41"/>
    </row>
    <row r="64" spans="1:19" ht="15" x14ac:dyDescent="0.25">
      <c r="A64" s="9"/>
      <c r="B64" s="3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</row>
    <row r="65" spans="1:18" ht="15" x14ac:dyDescent="0.25">
      <c r="A65" s="8"/>
      <c r="B65" s="3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</sheetData>
  <mergeCells count="33">
    <mergeCell ref="B63:E63"/>
    <mergeCell ref="G63:K63"/>
    <mergeCell ref="M63:R63"/>
    <mergeCell ref="B55:C55"/>
    <mergeCell ref="B58:E58"/>
    <mergeCell ref="G58:K58"/>
    <mergeCell ref="M58:R58"/>
    <mergeCell ref="B61:E61"/>
    <mergeCell ref="F61:L61"/>
    <mergeCell ref="M61:R61"/>
    <mergeCell ref="M56:Q56"/>
    <mergeCell ref="K7:P7"/>
    <mergeCell ref="Q7:Q8"/>
    <mergeCell ref="G57:K57"/>
    <mergeCell ref="M57:R57"/>
    <mergeCell ref="A54:R54"/>
    <mergeCell ref="M55:R55"/>
    <mergeCell ref="A4:R4"/>
    <mergeCell ref="B56:F56"/>
    <mergeCell ref="P59:R59"/>
    <mergeCell ref="B57:E57"/>
    <mergeCell ref="P1:R1"/>
    <mergeCell ref="A3:R3"/>
    <mergeCell ref="P5:R5"/>
    <mergeCell ref="A6:A8"/>
    <mergeCell ref="B6:B8"/>
    <mergeCell ref="C6:C8"/>
    <mergeCell ref="D6:D8"/>
    <mergeCell ref="E6:Q6"/>
    <mergeCell ref="R6:R8"/>
    <mergeCell ref="A1:I1"/>
    <mergeCell ref="A2:I2"/>
    <mergeCell ref="E7:J7"/>
  </mergeCells>
  <pageMargins left="0.24" right="0.16" top="0.5" bottom="0.54" header="0.31496062992125984" footer="0.2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354C-F549-4385-9E8B-8FAF68A08412}">
  <dimension ref="A1:AC155"/>
  <sheetViews>
    <sheetView workbookViewId="0">
      <selection sqref="A1:XFD1048576"/>
    </sheetView>
  </sheetViews>
  <sheetFormatPr defaultRowHeight="12.75" x14ac:dyDescent="0.25"/>
  <cols>
    <col min="1" max="1" width="3.85546875" style="5" customWidth="1"/>
    <col min="2" max="2" width="24.85546875" style="5" customWidth="1"/>
    <col min="3" max="3" width="7.5703125" style="5" customWidth="1"/>
    <col min="4" max="4" width="6.85546875" style="5" customWidth="1"/>
    <col min="5" max="5" width="8.85546875" style="5" customWidth="1"/>
    <col min="6" max="6" width="9" style="5" customWidth="1"/>
    <col min="7" max="7" width="10.42578125" style="5" customWidth="1"/>
    <col min="8" max="8" width="7" style="5" customWidth="1"/>
    <col min="9" max="9" width="6.5703125" style="5" customWidth="1"/>
    <col min="10" max="10" width="11.140625" style="5" customWidth="1"/>
    <col min="11" max="11" width="8.42578125" style="5" customWidth="1"/>
    <col min="12" max="12" width="6" style="5" customWidth="1"/>
    <col min="13" max="13" width="8.42578125" style="5" customWidth="1"/>
    <col min="14" max="14" width="6.85546875" style="5" customWidth="1"/>
    <col min="15" max="15" width="5.140625" style="5" customWidth="1"/>
    <col min="16" max="16" width="11.85546875" style="5" customWidth="1"/>
    <col min="17" max="17" width="12.140625" style="5" customWidth="1"/>
    <col min="18" max="18" width="9" style="5" customWidth="1"/>
    <col min="19" max="16384" width="9.140625" style="5"/>
  </cols>
  <sheetData>
    <row r="1" spans="1:29" ht="15.75" customHeight="1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P1" s="42" t="s">
        <v>39</v>
      </c>
      <c r="Q1" s="42"/>
      <c r="R1" s="42"/>
    </row>
    <row r="2" spans="1:29" ht="21.75" customHeight="1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P2" s="6"/>
      <c r="Q2" s="6"/>
      <c r="R2" s="6"/>
    </row>
    <row r="3" spans="1:29" ht="41.25" customHeight="1" x14ac:dyDescent="0.2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9" ht="21.75" customHeight="1" x14ac:dyDescent="0.25">
      <c r="A4" s="38" t="s">
        <v>81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10"/>
      <c r="O5" s="10"/>
      <c r="P5" s="44" t="s">
        <v>3</v>
      </c>
      <c r="Q5" s="44"/>
      <c r="R5" s="44"/>
    </row>
    <row r="6" spans="1:29" ht="19.5" customHeight="1" x14ac:dyDescent="0.25">
      <c r="A6" s="45" t="s">
        <v>4</v>
      </c>
      <c r="B6" s="45" t="s">
        <v>29</v>
      </c>
      <c r="C6" s="45" t="s">
        <v>5</v>
      </c>
      <c r="D6" s="45" t="s">
        <v>6</v>
      </c>
      <c r="E6" s="45" t="s">
        <v>7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 t="s">
        <v>1</v>
      </c>
    </row>
    <row r="7" spans="1:29" ht="19.5" customHeight="1" x14ac:dyDescent="0.25">
      <c r="A7" s="45"/>
      <c r="B7" s="45"/>
      <c r="C7" s="45"/>
      <c r="D7" s="45"/>
      <c r="E7" s="45" t="s">
        <v>8</v>
      </c>
      <c r="F7" s="45"/>
      <c r="G7" s="45"/>
      <c r="H7" s="45"/>
      <c r="I7" s="45"/>
      <c r="J7" s="45"/>
      <c r="K7" s="45" t="s">
        <v>9</v>
      </c>
      <c r="L7" s="45"/>
      <c r="M7" s="45"/>
      <c r="N7" s="45"/>
      <c r="O7" s="45"/>
      <c r="P7" s="45"/>
      <c r="Q7" s="45" t="s">
        <v>10</v>
      </c>
      <c r="R7" s="45"/>
    </row>
    <row r="8" spans="1:29" s="9" customFormat="1" ht="134.25" customHeight="1" x14ac:dyDescent="0.25">
      <c r="A8" s="45"/>
      <c r="B8" s="45"/>
      <c r="C8" s="45"/>
      <c r="D8" s="45"/>
      <c r="E8" s="36" t="s">
        <v>32</v>
      </c>
      <c r="F8" s="36" t="s">
        <v>35</v>
      </c>
      <c r="G8" s="37" t="s">
        <v>11</v>
      </c>
      <c r="H8" s="36" t="s">
        <v>33</v>
      </c>
      <c r="I8" s="36" t="s">
        <v>12</v>
      </c>
      <c r="J8" s="36" t="s">
        <v>0</v>
      </c>
      <c r="K8" s="36" t="s">
        <v>13</v>
      </c>
      <c r="L8" s="36" t="s">
        <v>6</v>
      </c>
      <c r="M8" s="37" t="s">
        <v>14</v>
      </c>
      <c r="N8" s="36" t="s">
        <v>34</v>
      </c>
      <c r="O8" s="36" t="s">
        <v>12</v>
      </c>
      <c r="P8" s="36" t="s">
        <v>0</v>
      </c>
      <c r="Q8" s="45"/>
      <c r="R8" s="45"/>
    </row>
    <row r="9" spans="1:29" s="12" customFormat="1" ht="29.25" customHeight="1" x14ac:dyDescent="0.25">
      <c r="A9" s="11" t="s">
        <v>15</v>
      </c>
      <c r="B9" s="11" t="s">
        <v>16</v>
      </c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 t="s">
        <v>17</v>
      </c>
      <c r="J9" s="11" t="s">
        <v>18</v>
      </c>
      <c r="K9" s="11" t="s">
        <v>19</v>
      </c>
      <c r="L9" s="11">
        <v>10</v>
      </c>
      <c r="M9" s="11">
        <v>11</v>
      </c>
      <c r="N9" s="11">
        <v>12</v>
      </c>
      <c r="O9" s="11" t="s">
        <v>20</v>
      </c>
      <c r="P9" s="11" t="s">
        <v>21</v>
      </c>
      <c r="Q9" s="11" t="s">
        <v>22</v>
      </c>
      <c r="R9" s="11" t="s">
        <v>23</v>
      </c>
    </row>
    <row r="10" spans="1:29" ht="18.75" customHeight="1" x14ac:dyDescent="0.25">
      <c r="A10" s="13" t="s">
        <v>25</v>
      </c>
      <c r="B10" s="14" t="s">
        <v>30</v>
      </c>
      <c r="C10" s="13"/>
      <c r="D10" s="13"/>
      <c r="E10" s="15">
        <f t="shared" ref="E10:J10" si="0">SUM(E11:E33)</f>
        <v>0</v>
      </c>
      <c r="F10" s="15">
        <f t="shared" si="0"/>
        <v>13</v>
      </c>
      <c r="G10" s="15">
        <f t="shared" si="0"/>
        <v>1</v>
      </c>
      <c r="H10" s="15">
        <f t="shared" si="0"/>
        <v>14</v>
      </c>
      <c r="I10" s="15">
        <f t="shared" si="0"/>
        <v>28</v>
      </c>
      <c r="J10" s="15">
        <f t="shared" si="0"/>
        <v>11900000</v>
      </c>
      <c r="K10" s="13"/>
      <c r="L10" s="13"/>
      <c r="M10" s="15">
        <f>SUM(M11:M33)</f>
        <v>0</v>
      </c>
      <c r="N10" s="15">
        <f>SUM(N11:N33)</f>
        <v>55</v>
      </c>
      <c r="O10" s="15">
        <f>SUM(O11:O33)</f>
        <v>55</v>
      </c>
      <c r="P10" s="15">
        <f>SUM(P11:P33)</f>
        <v>11687500</v>
      </c>
      <c r="Q10" s="15">
        <f>SUM(Q11:Q33)</f>
        <v>23587500</v>
      </c>
      <c r="R10" s="13"/>
    </row>
    <row r="11" spans="1:29" ht="22.5" customHeight="1" x14ac:dyDescent="0.25">
      <c r="A11" s="1">
        <v>1</v>
      </c>
      <c r="B11" s="2" t="s">
        <v>40</v>
      </c>
      <c r="C11" s="3">
        <v>85000</v>
      </c>
      <c r="D11" s="3">
        <v>5</v>
      </c>
      <c r="E11" s="3"/>
      <c r="F11" s="3"/>
      <c r="G11" s="3"/>
      <c r="H11" s="3">
        <v>2</v>
      </c>
      <c r="I11" s="3">
        <f t="shared" ref="I11:I33" si="1">E11+F11+G11+H11</f>
        <v>2</v>
      </c>
      <c r="J11" s="3">
        <f t="shared" ref="J11:J33" si="2">C11*D11*I11</f>
        <v>850000</v>
      </c>
      <c r="K11" s="3">
        <f t="shared" ref="K11:K52" si="3">C11/2</f>
        <v>42500</v>
      </c>
      <c r="L11" s="3">
        <v>5</v>
      </c>
      <c r="M11" s="3"/>
      <c r="N11" s="3">
        <v>3</v>
      </c>
      <c r="O11" s="3">
        <f t="shared" ref="O11:O33" si="4">M11+N11</f>
        <v>3</v>
      </c>
      <c r="P11" s="3">
        <f t="shared" ref="P11:P33" si="5">K11*L11*O11</f>
        <v>637500</v>
      </c>
      <c r="Q11" s="3">
        <f t="shared" ref="Q11:Q33" si="6">J11+P11</f>
        <v>1487500</v>
      </c>
      <c r="R11" s="4"/>
    </row>
    <row r="12" spans="1:29" ht="22.5" customHeight="1" x14ac:dyDescent="0.25">
      <c r="A12" s="1">
        <v>2</v>
      </c>
      <c r="B12" s="2" t="s">
        <v>41</v>
      </c>
      <c r="C12" s="3">
        <v>85000</v>
      </c>
      <c r="D12" s="3">
        <v>5</v>
      </c>
      <c r="E12" s="3"/>
      <c r="F12" s="3"/>
      <c r="G12" s="3"/>
      <c r="H12" s="3">
        <v>2</v>
      </c>
      <c r="I12" s="3">
        <f t="shared" si="1"/>
        <v>2</v>
      </c>
      <c r="J12" s="3">
        <f t="shared" si="2"/>
        <v>850000</v>
      </c>
      <c r="K12" s="3">
        <f t="shared" si="3"/>
        <v>42500</v>
      </c>
      <c r="L12" s="3">
        <v>5</v>
      </c>
      <c r="M12" s="3"/>
      <c r="N12" s="3">
        <v>3</v>
      </c>
      <c r="O12" s="3">
        <f t="shared" si="4"/>
        <v>3</v>
      </c>
      <c r="P12" s="3">
        <f t="shared" si="5"/>
        <v>637500</v>
      </c>
      <c r="Q12" s="3">
        <f t="shared" si="6"/>
        <v>1487500</v>
      </c>
      <c r="R12" s="4"/>
    </row>
    <row r="13" spans="1:29" ht="22.5" customHeight="1" x14ac:dyDescent="0.25">
      <c r="A13" s="1">
        <v>3</v>
      </c>
      <c r="B13" s="2" t="s">
        <v>42</v>
      </c>
      <c r="C13" s="3">
        <v>85000</v>
      </c>
      <c r="D13" s="3">
        <v>5</v>
      </c>
      <c r="E13" s="3"/>
      <c r="F13" s="3">
        <v>1</v>
      </c>
      <c r="G13" s="3"/>
      <c r="H13" s="3"/>
      <c r="I13" s="3">
        <f t="shared" si="1"/>
        <v>1</v>
      </c>
      <c r="J13" s="3">
        <f t="shared" si="2"/>
        <v>425000</v>
      </c>
      <c r="K13" s="3">
        <f t="shared" si="3"/>
        <v>42500</v>
      </c>
      <c r="L13" s="3">
        <v>5</v>
      </c>
      <c r="M13" s="3"/>
      <c r="N13" s="3">
        <v>3</v>
      </c>
      <c r="O13" s="3">
        <f t="shared" si="4"/>
        <v>3</v>
      </c>
      <c r="P13" s="3">
        <f t="shared" si="5"/>
        <v>637500</v>
      </c>
      <c r="Q13" s="3">
        <f t="shared" si="6"/>
        <v>1062500</v>
      </c>
      <c r="R13" s="4"/>
    </row>
    <row r="14" spans="1:29" ht="22.5" customHeight="1" x14ac:dyDescent="0.25">
      <c r="A14" s="1">
        <v>4</v>
      </c>
      <c r="B14" s="2" t="s">
        <v>43</v>
      </c>
      <c r="C14" s="3">
        <v>85000</v>
      </c>
      <c r="D14" s="3">
        <v>5</v>
      </c>
      <c r="E14" s="3"/>
      <c r="F14" s="3"/>
      <c r="G14" s="3">
        <v>1</v>
      </c>
      <c r="H14" s="3"/>
      <c r="I14" s="3">
        <f t="shared" si="1"/>
        <v>1</v>
      </c>
      <c r="J14" s="3">
        <f t="shared" si="2"/>
        <v>425000</v>
      </c>
      <c r="K14" s="3">
        <f t="shared" si="3"/>
        <v>42500</v>
      </c>
      <c r="L14" s="3">
        <v>5</v>
      </c>
      <c r="M14" s="3"/>
      <c r="N14" s="3">
        <v>1</v>
      </c>
      <c r="O14" s="3">
        <f t="shared" si="4"/>
        <v>1</v>
      </c>
      <c r="P14" s="3">
        <f t="shared" si="5"/>
        <v>212500</v>
      </c>
      <c r="Q14" s="3">
        <f t="shared" si="6"/>
        <v>637500</v>
      </c>
      <c r="R14" s="4"/>
    </row>
    <row r="15" spans="1:29" ht="22.5" customHeight="1" x14ac:dyDescent="0.25">
      <c r="A15" s="1">
        <v>5</v>
      </c>
      <c r="B15" s="2" t="s">
        <v>44</v>
      </c>
      <c r="C15" s="3">
        <v>85000</v>
      </c>
      <c r="D15" s="3">
        <v>5</v>
      </c>
      <c r="E15" s="3"/>
      <c r="F15" s="3">
        <v>1</v>
      </c>
      <c r="G15" s="3"/>
      <c r="H15" s="3">
        <v>1</v>
      </c>
      <c r="I15" s="3">
        <f t="shared" si="1"/>
        <v>2</v>
      </c>
      <c r="J15" s="3">
        <f t="shared" si="2"/>
        <v>850000</v>
      </c>
      <c r="K15" s="3">
        <f t="shared" si="3"/>
        <v>42500</v>
      </c>
      <c r="L15" s="3">
        <v>5</v>
      </c>
      <c r="M15" s="3"/>
      <c r="N15" s="3">
        <v>3</v>
      </c>
      <c r="O15" s="3">
        <f t="shared" si="4"/>
        <v>3</v>
      </c>
      <c r="P15" s="3">
        <f t="shared" si="5"/>
        <v>637500</v>
      </c>
      <c r="Q15" s="3">
        <f t="shared" si="6"/>
        <v>1487500</v>
      </c>
      <c r="R15" s="4"/>
    </row>
    <row r="16" spans="1:29" ht="22.5" customHeight="1" x14ac:dyDescent="0.25">
      <c r="A16" s="1">
        <v>6</v>
      </c>
      <c r="B16" s="2" t="s">
        <v>45</v>
      </c>
      <c r="C16" s="3">
        <v>85000</v>
      </c>
      <c r="D16" s="3">
        <v>5</v>
      </c>
      <c r="E16" s="3"/>
      <c r="F16" s="3"/>
      <c r="G16" s="3"/>
      <c r="H16" s="3"/>
      <c r="I16" s="3">
        <f t="shared" si="1"/>
        <v>0</v>
      </c>
      <c r="J16" s="3">
        <f t="shared" si="2"/>
        <v>0</v>
      </c>
      <c r="K16" s="3">
        <f t="shared" si="3"/>
        <v>42500</v>
      </c>
      <c r="L16" s="3">
        <v>5</v>
      </c>
      <c r="M16" s="3"/>
      <c r="N16" s="3">
        <v>2</v>
      </c>
      <c r="O16" s="3">
        <f t="shared" si="4"/>
        <v>2</v>
      </c>
      <c r="P16" s="3">
        <f t="shared" si="5"/>
        <v>425000</v>
      </c>
      <c r="Q16" s="3">
        <f t="shared" si="6"/>
        <v>425000</v>
      </c>
      <c r="R16" s="4"/>
    </row>
    <row r="17" spans="1:18" ht="22.5" customHeight="1" x14ac:dyDescent="0.25">
      <c r="A17" s="1">
        <v>7</v>
      </c>
      <c r="B17" s="2" t="s">
        <v>46</v>
      </c>
      <c r="C17" s="3">
        <v>85000</v>
      </c>
      <c r="D17" s="3">
        <v>5</v>
      </c>
      <c r="E17" s="3"/>
      <c r="F17" s="3">
        <v>3</v>
      </c>
      <c r="G17" s="3"/>
      <c r="H17" s="3"/>
      <c r="I17" s="3">
        <f t="shared" si="1"/>
        <v>3</v>
      </c>
      <c r="J17" s="3">
        <f t="shared" si="2"/>
        <v>1275000</v>
      </c>
      <c r="K17" s="3">
        <f t="shared" si="3"/>
        <v>42500</v>
      </c>
      <c r="L17" s="3">
        <v>5</v>
      </c>
      <c r="M17" s="3"/>
      <c r="N17" s="3">
        <v>3</v>
      </c>
      <c r="O17" s="3">
        <f t="shared" si="4"/>
        <v>3</v>
      </c>
      <c r="P17" s="3">
        <f t="shared" si="5"/>
        <v>637500</v>
      </c>
      <c r="Q17" s="3">
        <f t="shared" si="6"/>
        <v>1912500</v>
      </c>
      <c r="R17" s="4"/>
    </row>
    <row r="18" spans="1:18" ht="22.5" customHeight="1" x14ac:dyDescent="0.25">
      <c r="A18" s="1">
        <v>8</v>
      </c>
      <c r="B18" s="2" t="s">
        <v>47</v>
      </c>
      <c r="C18" s="3">
        <v>85000</v>
      </c>
      <c r="D18" s="3">
        <v>5</v>
      </c>
      <c r="E18" s="3"/>
      <c r="F18" s="3"/>
      <c r="G18" s="3"/>
      <c r="H18" s="3">
        <v>1</v>
      </c>
      <c r="I18" s="3">
        <f t="shared" si="1"/>
        <v>1</v>
      </c>
      <c r="J18" s="3">
        <f t="shared" si="2"/>
        <v>425000</v>
      </c>
      <c r="K18" s="3">
        <f t="shared" si="3"/>
        <v>42500</v>
      </c>
      <c r="L18" s="3">
        <v>5</v>
      </c>
      <c r="M18" s="3"/>
      <c r="N18" s="3"/>
      <c r="O18" s="3">
        <f t="shared" si="4"/>
        <v>0</v>
      </c>
      <c r="P18" s="3">
        <f t="shared" si="5"/>
        <v>0</v>
      </c>
      <c r="Q18" s="3">
        <f t="shared" si="6"/>
        <v>425000</v>
      </c>
      <c r="R18" s="4"/>
    </row>
    <row r="19" spans="1:18" ht="22.5" customHeight="1" x14ac:dyDescent="0.25">
      <c r="A19" s="1">
        <v>9</v>
      </c>
      <c r="B19" s="2" t="s">
        <v>48</v>
      </c>
      <c r="C19" s="3">
        <v>85000</v>
      </c>
      <c r="D19" s="3">
        <v>5</v>
      </c>
      <c r="E19" s="3"/>
      <c r="F19" s="3"/>
      <c r="G19" s="3"/>
      <c r="H19" s="3">
        <v>1</v>
      </c>
      <c r="I19" s="3">
        <f t="shared" si="1"/>
        <v>1</v>
      </c>
      <c r="J19" s="3">
        <f t="shared" si="2"/>
        <v>425000</v>
      </c>
      <c r="K19" s="3">
        <f t="shared" si="3"/>
        <v>42500</v>
      </c>
      <c r="L19" s="3">
        <v>5</v>
      </c>
      <c r="M19" s="3"/>
      <c r="N19" s="3">
        <v>1</v>
      </c>
      <c r="O19" s="3">
        <f t="shared" si="4"/>
        <v>1</v>
      </c>
      <c r="P19" s="3">
        <f t="shared" si="5"/>
        <v>212500</v>
      </c>
      <c r="Q19" s="3">
        <f t="shared" si="6"/>
        <v>637500</v>
      </c>
      <c r="R19" s="4"/>
    </row>
    <row r="20" spans="1:18" ht="22.5" customHeight="1" x14ac:dyDescent="0.25">
      <c r="A20" s="1">
        <v>10</v>
      </c>
      <c r="B20" s="2" t="s">
        <v>49</v>
      </c>
      <c r="C20" s="3">
        <v>85000</v>
      </c>
      <c r="D20" s="3">
        <v>5</v>
      </c>
      <c r="E20" s="3"/>
      <c r="F20" s="3">
        <v>1</v>
      </c>
      <c r="G20" s="3"/>
      <c r="H20" s="3">
        <v>1</v>
      </c>
      <c r="I20" s="3">
        <f t="shared" si="1"/>
        <v>2</v>
      </c>
      <c r="J20" s="3">
        <f t="shared" si="2"/>
        <v>850000</v>
      </c>
      <c r="K20" s="3">
        <f t="shared" si="3"/>
        <v>42500</v>
      </c>
      <c r="L20" s="3">
        <v>5</v>
      </c>
      <c r="M20" s="3"/>
      <c r="N20" s="3">
        <v>2</v>
      </c>
      <c r="O20" s="3">
        <f t="shared" si="4"/>
        <v>2</v>
      </c>
      <c r="P20" s="3">
        <f t="shared" si="5"/>
        <v>425000</v>
      </c>
      <c r="Q20" s="3">
        <f t="shared" si="6"/>
        <v>1275000</v>
      </c>
      <c r="R20" s="4"/>
    </row>
    <row r="21" spans="1:18" ht="22.5" customHeight="1" x14ac:dyDescent="0.25">
      <c r="A21" s="1">
        <v>11</v>
      </c>
      <c r="B21" s="2" t="s">
        <v>50</v>
      </c>
      <c r="C21" s="3">
        <v>85000</v>
      </c>
      <c r="D21" s="3">
        <v>5</v>
      </c>
      <c r="E21" s="3"/>
      <c r="F21" s="3"/>
      <c r="G21" s="3"/>
      <c r="H21" s="3"/>
      <c r="I21" s="3">
        <f t="shared" si="1"/>
        <v>0</v>
      </c>
      <c r="J21" s="3">
        <f t="shared" si="2"/>
        <v>0</v>
      </c>
      <c r="K21" s="3">
        <f t="shared" si="3"/>
        <v>42500</v>
      </c>
      <c r="L21" s="3">
        <v>5</v>
      </c>
      <c r="M21" s="3"/>
      <c r="N21" s="3">
        <v>2</v>
      </c>
      <c r="O21" s="3">
        <f t="shared" si="4"/>
        <v>2</v>
      </c>
      <c r="P21" s="3">
        <f t="shared" si="5"/>
        <v>425000</v>
      </c>
      <c r="Q21" s="3">
        <f t="shared" si="6"/>
        <v>425000</v>
      </c>
      <c r="R21" s="4"/>
    </row>
    <row r="22" spans="1:18" ht="22.5" customHeight="1" x14ac:dyDescent="0.25">
      <c r="A22" s="1">
        <v>12</v>
      </c>
      <c r="B22" s="2" t="s">
        <v>51</v>
      </c>
      <c r="C22" s="3">
        <v>85000</v>
      </c>
      <c r="D22" s="3">
        <v>5</v>
      </c>
      <c r="E22" s="3"/>
      <c r="F22" s="3">
        <v>1</v>
      </c>
      <c r="G22" s="3"/>
      <c r="H22" s="3"/>
      <c r="I22" s="3">
        <f t="shared" si="1"/>
        <v>1</v>
      </c>
      <c r="J22" s="3">
        <f t="shared" si="2"/>
        <v>425000</v>
      </c>
      <c r="K22" s="3">
        <f t="shared" si="3"/>
        <v>42500</v>
      </c>
      <c r="L22" s="3">
        <v>5</v>
      </c>
      <c r="M22" s="3"/>
      <c r="N22" s="3">
        <v>2</v>
      </c>
      <c r="O22" s="3">
        <f t="shared" si="4"/>
        <v>2</v>
      </c>
      <c r="P22" s="3">
        <f t="shared" si="5"/>
        <v>425000</v>
      </c>
      <c r="Q22" s="3">
        <f t="shared" si="6"/>
        <v>850000</v>
      </c>
      <c r="R22" s="4"/>
    </row>
    <row r="23" spans="1:18" ht="22.5" customHeight="1" x14ac:dyDescent="0.25">
      <c r="A23" s="1">
        <v>13</v>
      </c>
      <c r="B23" s="2" t="s">
        <v>52</v>
      </c>
      <c r="C23" s="3">
        <v>85000</v>
      </c>
      <c r="D23" s="3">
        <v>5</v>
      </c>
      <c r="E23" s="3"/>
      <c r="F23" s="3"/>
      <c r="G23" s="3"/>
      <c r="H23" s="3">
        <v>1</v>
      </c>
      <c r="I23" s="3">
        <f t="shared" si="1"/>
        <v>1</v>
      </c>
      <c r="J23" s="3">
        <f t="shared" si="2"/>
        <v>425000</v>
      </c>
      <c r="K23" s="3">
        <f t="shared" si="3"/>
        <v>42500</v>
      </c>
      <c r="L23" s="3">
        <v>5</v>
      </c>
      <c r="M23" s="3"/>
      <c r="N23" s="3">
        <v>3</v>
      </c>
      <c r="O23" s="3">
        <f t="shared" si="4"/>
        <v>3</v>
      </c>
      <c r="P23" s="3">
        <f t="shared" si="5"/>
        <v>637500</v>
      </c>
      <c r="Q23" s="3">
        <f t="shared" si="6"/>
        <v>1062500</v>
      </c>
      <c r="R23" s="4"/>
    </row>
    <row r="24" spans="1:18" ht="22.5" customHeight="1" x14ac:dyDescent="0.25">
      <c r="A24" s="1">
        <v>14</v>
      </c>
      <c r="B24" s="2" t="s">
        <v>53</v>
      </c>
      <c r="C24" s="3">
        <v>85000</v>
      </c>
      <c r="D24" s="3">
        <v>5</v>
      </c>
      <c r="E24" s="3"/>
      <c r="F24" s="3"/>
      <c r="G24" s="3"/>
      <c r="H24" s="3"/>
      <c r="I24" s="3">
        <f t="shared" si="1"/>
        <v>0</v>
      </c>
      <c r="J24" s="3">
        <f t="shared" si="2"/>
        <v>0</v>
      </c>
      <c r="K24" s="3">
        <f t="shared" si="3"/>
        <v>42500</v>
      </c>
      <c r="L24" s="3">
        <v>5</v>
      </c>
      <c r="M24" s="3"/>
      <c r="N24" s="3">
        <v>2</v>
      </c>
      <c r="O24" s="3">
        <f t="shared" si="4"/>
        <v>2</v>
      </c>
      <c r="P24" s="3">
        <f t="shared" si="5"/>
        <v>425000</v>
      </c>
      <c r="Q24" s="3">
        <f t="shared" si="6"/>
        <v>425000</v>
      </c>
      <c r="R24" s="4"/>
    </row>
    <row r="25" spans="1:18" ht="22.5" customHeight="1" x14ac:dyDescent="0.25">
      <c r="A25" s="1">
        <v>15</v>
      </c>
      <c r="B25" s="2" t="s">
        <v>54</v>
      </c>
      <c r="C25" s="3">
        <v>85000</v>
      </c>
      <c r="D25" s="3">
        <v>5</v>
      </c>
      <c r="E25" s="3"/>
      <c r="F25" s="3"/>
      <c r="G25" s="3"/>
      <c r="H25" s="3">
        <v>2</v>
      </c>
      <c r="I25" s="3">
        <f t="shared" si="1"/>
        <v>2</v>
      </c>
      <c r="J25" s="3">
        <f t="shared" si="2"/>
        <v>850000</v>
      </c>
      <c r="K25" s="3">
        <f t="shared" si="3"/>
        <v>42500</v>
      </c>
      <c r="L25" s="3">
        <v>5</v>
      </c>
      <c r="M25" s="3"/>
      <c r="N25" s="3">
        <v>3</v>
      </c>
      <c r="O25" s="3">
        <f t="shared" si="4"/>
        <v>3</v>
      </c>
      <c r="P25" s="3">
        <f t="shared" si="5"/>
        <v>637500</v>
      </c>
      <c r="Q25" s="3">
        <f t="shared" si="6"/>
        <v>1487500</v>
      </c>
      <c r="R25" s="4"/>
    </row>
    <row r="26" spans="1:18" ht="22.5" customHeight="1" x14ac:dyDescent="0.25">
      <c r="A26" s="1">
        <v>16</v>
      </c>
      <c r="B26" s="2" t="s">
        <v>55</v>
      </c>
      <c r="C26" s="3">
        <v>85000</v>
      </c>
      <c r="D26" s="3">
        <v>5</v>
      </c>
      <c r="E26" s="3"/>
      <c r="F26" s="3">
        <v>2</v>
      </c>
      <c r="G26" s="3"/>
      <c r="H26" s="3"/>
      <c r="I26" s="3">
        <f t="shared" si="1"/>
        <v>2</v>
      </c>
      <c r="J26" s="3">
        <f t="shared" si="2"/>
        <v>850000</v>
      </c>
      <c r="K26" s="3">
        <f t="shared" si="3"/>
        <v>42500</v>
      </c>
      <c r="L26" s="3">
        <v>5</v>
      </c>
      <c r="M26" s="3"/>
      <c r="N26" s="3">
        <v>4</v>
      </c>
      <c r="O26" s="3">
        <f t="shared" si="4"/>
        <v>4</v>
      </c>
      <c r="P26" s="3">
        <f t="shared" si="5"/>
        <v>850000</v>
      </c>
      <c r="Q26" s="3">
        <f t="shared" si="6"/>
        <v>1700000</v>
      </c>
      <c r="R26" s="4"/>
    </row>
    <row r="27" spans="1:18" ht="22.5" customHeight="1" x14ac:dyDescent="0.25">
      <c r="A27" s="1">
        <v>17</v>
      </c>
      <c r="B27" s="2" t="s">
        <v>56</v>
      </c>
      <c r="C27" s="3">
        <v>85000</v>
      </c>
      <c r="D27" s="3">
        <v>5</v>
      </c>
      <c r="E27" s="3"/>
      <c r="F27" s="3"/>
      <c r="G27" s="3"/>
      <c r="H27" s="3">
        <v>1</v>
      </c>
      <c r="I27" s="3">
        <f t="shared" si="1"/>
        <v>1</v>
      </c>
      <c r="J27" s="3">
        <f t="shared" si="2"/>
        <v>425000</v>
      </c>
      <c r="K27" s="3">
        <f t="shared" si="3"/>
        <v>42500</v>
      </c>
      <c r="L27" s="3">
        <v>5</v>
      </c>
      <c r="M27" s="3"/>
      <c r="N27" s="3">
        <v>3</v>
      </c>
      <c r="O27" s="3">
        <f t="shared" si="4"/>
        <v>3</v>
      </c>
      <c r="P27" s="3">
        <f t="shared" si="5"/>
        <v>637500</v>
      </c>
      <c r="Q27" s="3">
        <f t="shared" si="6"/>
        <v>1062500</v>
      </c>
      <c r="R27" s="4"/>
    </row>
    <row r="28" spans="1:18" ht="22.5" customHeight="1" x14ac:dyDescent="0.25">
      <c r="A28" s="1">
        <v>18</v>
      </c>
      <c r="B28" s="2" t="s">
        <v>57</v>
      </c>
      <c r="C28" s="3">
        <v>85000</v>
      </c>
      <c r="D28" s="3">
        <v>5</v>
      </c>
      <c r="E28" s="3"/>
      <c r="F28" s="3">
        <v>1</v>
      </c>
      <c r="G28" s="3"/>
      <c r="H28" s="3">
        <v>1</v>
      </c>
      <c r="I28" s="3">
        <f t="shared" si="1"/>
        <v>2</v>
      </c>
      <c r="J28" s="3">
        <f t="shared" si="2"/>
        <v>850000</v>
      </c>
      <c r="K28" s="3">
        <f t="shared" si="3"/>
        <v>42500</v>
      </c>
      <c r="L28" s="3">
        <v>5</v>
      </c>
      <c r="M28" s="3"/>
      <c r="N28" s="3">
        <v>1</v>
      </c>
      <c r="O28" s="3">
        <f t="shared" si="4"/>
        <v>1</v>
      </c>
      <c r="P28" s="3">
        <f t="shared" si="5"/>
        <v>212500</v>
      </c>
      <c r="Q28" s="3">
        <f t="shared" si="6"/>
        <v>1062500</v>
      </c>
      <c r="R28" s="4"/>
    </row>
    <row r="29" spans="1:18" ht="22.5" customHeight="1" x14ac:dyDescent="0.25">
      <c r="A29" s="1">
        <v>19</v>
      </c>
      <c r="B29" s="2" t="s">
        <v>58</v>
      </c>
      <c r="C29" s="3">
        <v>85000</v>
      </c>
      <c r="D29" s="3">
        <v>5</v>
      </c>
      <c r="E29" s="3"/>
      <c r="F29" s="3">
        <v>2</v>
      </c>
      <c r="G29" s="3"/>
      <c r="H29" s="3"/>
      <c r="I29" s="3">
        <f t="shared" si="1"/>
        <v>2</v>
      </c>
      <c r="J29" s="3">
        <f t="shared" si="2"/>
        <v>850000</v>
      </c>
      <c r="K29" s="3">
        <f t="shared" si="3"/>
        <v>42500</v>
      </c>
      <c r="L29" s="3">
        <v>5</v>
      </c>
      <c r="M29" s="3"/>
      <c r="N29" s="3">
        <v>1</v>
      </c>
      <c r="O29" s="3">
        <f t="shared" si="4"/>
        <v>1</v>
      </c>
      <c r="P29" s="3">
        <f t="shared" si="5"/>
        <v>212500</v>
      </c>
      <c r="Q29" s="3">
        <f t="shared" si="6"/>
        <v>1062500</v>
      </c>
      <c r="R29" s="4"/>
    </row>
    <row r="30" spans="1:18" ht="22.5" customHeight="1" x14ac:dyDescent="0.25">
      <c r="A30" s="1">
        <v>20</v>
      </c>
      <c r="B30" s="2" t="s">
        <v>59</v>
      </c>
      <c r="C30" s="3">
        <v>85000</v>
      </c>
      <c r="D30" s="3">
        <v>5</v>
      </c>
      <c r="E30" s="3"/>
      <c r="F30" s="3"/>
      <c r="G30" s="3"/>
      <c r="H30" s="3"/>
      <c r="I30" s="3">
        <f t="shared" si="1"/>
        <v>0</v>
      </c>
      <c r="J30" s="3">
        <f t="shared" si="2"/>
        <v>0</v>
      </c>
      <c r="K30" s="3">
        <f t="shared" si="3"/>
        <v>42500</v>
      </c>
      <c r="L30" s="3">
        <v>5</v>
      </c>
      <c r="M30" s="3"/>
      <c r="N30" s="3">
        <v>6</v>
      </c>
      <c r="O30" s="3">
        <f t="shared" si="4"/>
        <v>6</v>
      </c>
      <c r="P30" s="3">
        <f t="shared" si="5"/>
        <v>1275000</v>
      </c>
      <c r="Q30" s="3">
        <f t="shared" si="6"/>
        <v>1275000</v>
      </c>
      <c r="R30" s="4"/>
    </row>
    <row r="31" spans="1:18" ht="22.5" customHeight="1" x14ac:dyDescent="0.25">
      <c r="A31" s="1">
        <v>21</v>
      </c>
      <c r="B31" s="2" t="s">
        <v>60</v>
      </c>
      <c r="C31" s="3">
        <v>85000</v>
      </c>
      <c r="D31" s="3">
        <v>5</v>
      </c>
      <c r="E31" s="3"/>
      <c r="F31" s="3">
        <v>1</v>
      </c>
      <c r="G31" s="3"/>
      <c r="H31" s="3">
        <v>1</v>
      </c>
      <c r="I31" s="3">
        <f t="shared" si="1"/>
        <v>2</v>
      </c>
      <c r="J31" s="3">
        <f t="shared" si="2"/>
        <v>850000</v>
      </c>
      <c r="K31" s="3">
        <f t="shared" si="3"/>
        <v>42500</v>
      </c>
      <c r="L31" s="3">
        <v>5</v>
      </c>
      <c r="M31" s="3"/>
      <c r="N31" s="3">
        <v>3</v>
      </c>
      <c r="O31" s="3">
        <f t="shared" si="4"/>
        <v>3</v>
      </c>
      <c r="P31" s="3">
        <f t="shared" si="5"/>
        <v>637500</v>
      </c>
      <c r="Q31" s="3">
        <f t="shared" si="6"/>
        <v>1487500</v>
      </c>
      <c r="R31" s="4"/>
    </row>
    <row r="32" spans="1:18" ht="22.5" customHeight="1" x14ac:dyDescent="0.25">
      <c r="A32" s="1">
        <v>22</v>
      </c>
      <c r="B32" s="2" t="s">
        <v>61</v>
      </c>
      <c r="C32" s="3">
        <v>85000</v>
      </c>
      <c r="D32" s="3">
        <v>5</v>
      </c>
      <c r="E32" s="3"/>
      <c r="F32" s="3"/>
      <c r="G32" s="3"/>
      <c r="H32" s="3"/>
      <c r="I32" s="3">
        <f t="shared" si="1"/>
        <v>0</v>
      </c>
      <c r="J32" s="3">
        <f t="shared" si="2"/>
        <v>0</v>
      </c>
      <c r="K32" s="3">
        <f t="shared" si="3"/>
        <v>42500</v>
      </c>
      <c r="L32" s="3">
        <v>5</v>
      </c>
      <c r="M32" s="3"/>
      <c r="N32" s="3">
        <v>2</v>
      </c>
      <c r="O32" s="3">
        <f t="shared" si="4"/>
        <v>2</v>
      </c>
      <c r="P32" s="3">
        <f t="shared" si="5"/>
        <v>425000</v>
      </c>
      <c r="Q32" s="3">
        <f t="shared" si="6"/>
        <v>425000</v>
      </c>
      <c r="R32" s="4"/>
    </row>
    <row r="33" spans="1:18" ht="22.5" customHeight="1" x14ac:dyDescent="0.25">
      <c r="A33" s="1">
        <v>23</v>
      </c>
      <c r="B33" s="2" t="s">
        <v>62</v>
      </c>
      <c r="C33" s="3">
        <v>85000</v>
      </c>
      <c r="D33" s="3">
        <v>5</v>
      </c>
      <c r="E33" s="3"/>
      <c r="F33" s="3"/>
      <c r="G33" s="3"/>
      <c r="H33" s="3"/>
      <c r="I33" s="3">
        <f t="shared" si="1"/>
        <v>0</v>
      </c>
      <c r="J33" s="3">
        <f t="shared" si="2"/>
        <v>0</v>
      </c>
      <c r="K33" s="3">
        <f t="shared" si="3"/>
        <v>42500</v>
      </c>
      <c r="L33" s="3">
        <v>5</v>
      </c>
      <c r="M33" s="3"/>
      <c r="N33" s="3">
        <v>2</v>
      </c>
      <c r="O33" s="3">
        <f t="shared" si="4"/>
        <v>2</v>
      </c>
      <c r="P33" s="3">
        <f t="shared" si="5"/>
        <v>425000</v>
      </c>
      <c r="Q33" s="3">
        <f t="shared" si="6"/>
        <v>425000</v>
      </c>
      <c r="R33" s="4"/>
    </row>
    <row r="34" spans="1:18" s="20" customFormat="1" ht="30" customHeight="1" x14ac:dyDescent="0.25">
      <c r="A34" s="16" t="s">
        <v>26</v>
      </c>
      <c r="B34" s="17" t="s">
        <v>31</v>
      </c>
      <c r="C34" s="18"/>
      <c r="D34" s="18"/>
      <c r="E34" s="18">
        <f t="shared" ref="E34:J34" si="7">SUM(E35:E52)</f>
        <v>0</v>
      </c>
      <c r="F34" s="18">
        <f t="shared" si="7"/>
        <v>112</v>
      </c>
      <c r="G34" s="18">
        <f t="shared" si="7"/>
        <v>10</v>
      </c>
      <c r="H34" s="18">
        <f t="shared" si="7"/>
        <v>42</v>
      </c>
      <c r="I34" s="18">
        <f t="shared" si="7"/>
        <v>164</v>
      </c>
      <c r="J34" s="18">
        <f t="shared" si="7"/>
        <v>50840000</v>
      </c>
      <c r="K34" s="18"/>
      <c r="L34" s="18"/>
      <c r="M34" s="18">
        <f>SUM(M35:M52)</f>
        <v>0</v>
      </c>
      <c r="N34" s="18">
        <f>SUM(N35:N52)</f>
        <v>143</v>
      </c>
      <c r="O34" s="18">
        <f>SUM(O35:O52)</f>
        <v>143</v>
      </c>
      <c r="P34" s="18">
        <f>SUM(P35:P52)</f>
        <v>22165000</v>
      </c>
      <c r="Q34" s="18">
        <f>SUM(Q35:Q52)</f>
        <v>73005000</v>
      </c>
      <c r="R34" s="19"/>
    </row>
    <row r="35" spans="1:18" s="21" customFormat="1" ht="30" customHeight="1" x14ac:dyDescent="0.25">
      <c r="A35" s="1">
        <v>1</v>
      </c>
      <c r="B35" s="2" t="s">
        <v>63</v>
      </c>
      <c r="C35" s="3">
        <v>62000</v>
      </c>
      <c r="D35" s="3">
        <v>5</v>
      </c>
      <c r="E35" s="3"/>
      <c r="F35" s="3">
        <v>6</v>
      </c>
      <c r="G35" s="3">
        <v>1</v>
      </c>
      <c r="H35" s="3">
        <v>5</v>
      </c>
      <c r="I35" s="3">
        <f t="shared" ref="I35:I52" si="8">E35+F35+G35+H35</f>
        <v>12</v>
      </c>
      <c r="J35" s="3">
        <f t="shared" ref="J35:J52" si="9">C35*D35*I35</f>
        <v>3720000</v>
      </c>
      <c r="K35" s="3">
        <f t="shared" si="3"/>
        <v>31000</v>
      </c>
      <c r="L35" s="3">
        <v>5</v>
      </c>
      <c r="M35" s="3"/>
      <c r="N35" s="3">
        <v>6</v>
      </c>
      <c r="O35" s="3">
        <f t="shared" ref="O35:O52" si="10">M35+N35</f>
        <v>6</v>
      </c>
      <c r="P35" s="3">
        <f t="shared" ref="P35:P52" si="11">K35*L35*O35</f>
        <v>930000</v>
      </c>
      <c r="Q35" s="3">
        <f t="shared" ref="Q35:Q52" si="12">J35+P35</f>
        <v>4650000</v>
      </c>
      <c r="R35" s="4"/>
    </row>
    <row r="36" spans="1:18" s="21" customFormat="1" ht="30" customHeight="1" x14ac:dyDescent="0.25">
      <c r="A36" s="1">
        <v>2</v>
      </c>
      <c r="B36" s="2" t="s">
        <v>64</v>
      </c>
      <c r="C36" s="3">
        <v>62000</v>
      </c>
      <c r="D36" s="3">
        <v>5</v>
      </c>
      <c r="E36" s="3"/>
      <c r="F36" s="3">
        <v>1</v>
      </c>
      <c r="G36" s="3"/>
      <c r="H36" s="3"/>
      <c r="I36" s="3">
        <f t="shared" si="8"/>
        <v>1</v>
      </c>
      <c r="J36" s="3">
        <f t="shared" si="9"/>
        <v>310000</v>
      </c>
      <c r="K36" s="3">
        <f t="shared" si="3"/>
        <v>31000</v>
      </c>
      <c r="L36" s="3">
        <v>5</v>
      </c>
      <c r="M36" s="3"/>
      <c r="N36" s="3">
        <v>6</v>
      </c>
      <c r="O36" s="3">
        <f t="shared" si="10"/>
        <v>6</v>
      </c>
      <c r="P36" s="3">
        <f t="shared" si="11"/>
        <v>930000</v>
      </c>
      <c r="Q36" s="3">
        <f t="shared" si="12"/>
        <v>1240000</v>
      </c>
      <c r="R36" s="4"/>
    </row>
    <row r="37" spans="1:18" s="21" customFormat="1" ht="30" customHeight="1" x14ac:dyDescent="0.25">
      <c r="A37" s="1">
        <v>3</v>
      </c>
      <c r="B37" s="2" t="s">
        <v>65</v>
      </c>
      <c r="C37" s="3">
        <v>62000</v>
      </c>
      <c r="D37" s="3">
        <v>5</v>
      </c>
      <c r="E37" s="3"/>
      <c r="F37" s="3">
        <v>5</v>
      </c>
      <c r="G37" s="3"/>
      <c r="H37" s="3">
        <v>1</v>
      </c>
      <c r="I37" s="3">
        <f t="shared" si="8"/>
        <v>6</v>
      </c>
      <c r="J37" s="3">
        <f t="shared" si="9"/>
        <v>1860000</v>
      </c>
      <c r="K37" s="3">
        <f t="shared" si="3"/>
        <v>31000</v>
      </c>
      <c r="L37" s="3">
        <v>5</v>
      </c>
      <c r="M37" s="3"/>
      <c r="N37" s="3">
        <v>8</v>
      </c>
      <c r="O37" s="3">
        <f t="shared" si="10"/>
        <v>8</v>
      </c>
      <c r="P37" s="3">
        <f t="shared" si="11"/>
        <v>1240000</v>
      </c>
      <c r="Q37" s="3">
        <f t="shared" si="12"/>
        <v>3100000</v>
      </c>
      <c r="R37" s="4"/>
    </row>
    <row r="38" spans="1:18" s="21" customFormat="1" ht="30" customHeight="1" x14ac:dyDescent="0.25">
      <c r="A38" s="1">
        <v>4</v>
      </c>
      <c r="B38" s="2" t="s">
        <v>66</v>
      </c>
      <c r="C38" s="3">
        <v>62000</v>
      </c>
      <c r="D38" s="3">
        <v>5</v>
      </c>
      <c r="E38" s="3"/>
      <c r="F38" s="3">
        <v>8</v>
      </c>
      <c r="G38" s="3">
        <v>1</v>
      </c>
      <c r="H38" s="3"/>
      <c r="I38" s="3">
        <f t="shared" si="8"/>
        <v>9</v>
      </c>
      <c r="J38" s="3">
        <f t="shared" si="9"/>
        <v>2790000</v>
      </c>
      <c r="K38" s="3">
        <f t="shared" si="3"/>
        <v>31000</v>
      </c>
      <c r="L38" s="3">
        <v>5</v>
      </c>
      <c r="M38" s="3"/>
      <c r="N38" s="3">
        <v>5</v>
      </c>
      <c r="O38" s="3">
        <f t="shared" si="10"/>
        <v>5</v>
      </c>
      <c r="P38" s="3">
        <f t="shared" si="11"/>
        <v>775000</v>
      </c>
      <c r="Q38" s="3">
        <f t="shared" si="12"/>
        <v>3565000</v>
      </c>
      <c r="R38" s="4"/>
    </row>
    <row r="39" spans="1:18" s="21" customFormat="1" ht="30" customHeight="1" x14ac:dyDescent="0.25">
      <c r="A39" s="1">
        <v>5</v>
      </c>
      <c r="B39" s="2" t="s">
        <v>67</v>
      </c>
      <c r="C39" s="3">
        <v>62000</v>
      </c>
      <c r="D39" s="3">
        <v>5</v>
      </c>
      <c r="E39" s="3"/>
      <c r="F39" s="3">
        <v>3</v>
      </c>
      <c r="G39" s="3"/>
      <c r="H39" s="3">
        <v>3</v>
      </c>
      <c r="I39" s="3">
        <f t="shared" si="8"/>
        <v>6</v>
      </c>
      <c r="J39" s="3">
        <f t="shared" si="9"/>
        <v>1860000</v>
      </c>
      <c r="K39" s="3">
        <f t="shared" si="3"/>
        <v>31000</v>
      </c>
      <c r="L39" s="3">
        <v>5</v>
      </c>
      <c r="M39" s="3"/>
      <c r="N39" s="3">
        <v>5</v>
      </c>
      <c r="O39" s="3">
        <f t="shared" si="10"/>
        <v>5</v>
      </c>
      <c r="P39" s="3">
        <f t="shared" si="11"/>
        <v>775000</v>
      </c>
      <c r="Q39" s="3">
        <f t="shared" si="12"/>
        <v>2635000</v>
      </c>
      <c r="R39" s="4"/>
    </row>
    <row r="40" spans="1:18" s="21" customFormat="1" ht="30" customHeight="1" x14ac:dyDescent="0.25">
      <c r="A40" s="1">
        <v>6</v>
      </c>
      <c r="B40" s="2" t="s">
        <v>68</v>
      </c>
      <c r="C40" s="3">
        <v>62000</v>
      </c>
      <c r="D40" s="3">
        <v>5</v>
      </c>
      <c r="E40" s="3"/>
      <c r="F40" s="3">
        <v>5</v>
      </c>
      <c r="G40" s="3"/>
      <c r="H40" s="3">
        <v>5</v>
      </c>
      <c r="I40" s="3">
        <f t="shared" si="8"/>
        <v>10</v>
      </c>
      <c r="J40" s="3">
        <f t="shared" si="9"/>
        <v>3100000</v>
      </c>
      <c r="K40" s="3">
        <f t="shared" si="3"/>
        <v>31000</v>
      </c>
      <c r="L40" s="3">
        <v>5</v>
      </c>
      <c r="M40" s="3"/>
      <c r="N40" s="3">
        <v>5</v>
      </c>
      <c r="O40" s="3">
        <f t="shared" si="10"/>
        <v>5</v>
      </c>
      <c r="P40" s="3">
        <f t="shared" si="11"/>
        <v>775000</v>
      </c>
      <c r="Q40" s="3">
        <f t="shared" si="12"/>
        <v>3875000</v>
      </c>
      <c r="R40" s="4"/>
    </row>
    <row r="41" spans="1:18" s="21" customFormat="1" ht="30" customHeight="1" x14ac:dyDescent="0.25">
      <c r="A41" s="1">
        <v>7</v>
      </c>
      <c r="B41" s="2" t="s">
        <v>69</v>
      </c>
      <c r="C41" s="3">
        <v>62000</v>
      </c>
      <c r="D41" s="3">
        <v>5</v>
      </c>
      <c r="E41" s="3"/>
      <c r="F41" s="3">
        <v>11</v>
      </c>
      <c r="G41" s="3"/>
      <c r="H41" s="3">
        <v>3</v>
      </c>
      <c r="I41" s="3">
        <f t="shared" si="8"/>
        <v>14</v>
      </c>
      <c r="J41" s="3">
        <f t="shared" si="9"/>
        <v>4340000</v>
      </c>
      <c r="K41" s="3">
        <f t="shared" si="3"/>
        <v>31000</v>
      </c>
      <c r="L41" s="3">
        <v>5</v>
      </c>
      <c r="M41" s="3"/>
      <c r="N41" s="3">
        <v>8</v>
      </c>
      <c r="O41" s="3">
        <f t="shared" si="10"/>
        <v>8</v>
      </c>
      <c r="P41" s="3">
        <f t="shared" si="11"/>
        <v>1240000</v>
      </c>
      <c r="Q41" s="3">
        <f t="shared" si="12"/>
        <v>5580000</v>
      </c>
      <c r="R41" s="4"/>
    </row>
    <row r="42" spans="1:18" s="9" customFormat="1" ht="30" customHeight="1" x14ac:dyDescent="0.25">
      <c r="A42" s="1">
        <v>8</v>
      </c>
      <c r="B42" s="2" t="s">
        <v>70</v>
      </c>
      <c r="C42" s="3">
        <v>62000</v>
      </c>
      <c r="D42" s="3">
        <v>5</v>
      </c>
      <c r="E42" s="3"/>
      <c r="F42" s="3">
        <v>9</v>
      </c>
      <c r="G42" s="3">
        <v>2</v>
      </c>
      <c r="H42" s="3">
        <v>3</v>
      </c>
      <c r="I42" s="3">
        <f t="shared" si="8"/>
        <v>14</v>
      </c>
      <c r="J42" s="3">
        <f t="shared" si="9"/>
        <v>4340000</v>
      </c>
      <c r="K42" s="3">
        <f t="shared" si="3"/>
        <v>31000</v>
      </c>
      <c r="L42" s="3">
        <v>5</v>
      </c>
      <c r="M42" s="3"/>
      <c r="N42" s="3">
        <v>23</v>
      </c>
      <c r="O42" s="3">
        <f t="shared" si="10"/>
        <v>23</v>
      </c>
      <c r="P42" s="3">
        <f t="shared" si="11"/>
        <v>3565000</v>
      </c>
      <c r="Q42" s="3">
        <f t="shared" si="12"/>
        <v>7905000</v>
      </c>
      <c r="R42" s="4"/>
    </row>
    <row r="43" spans="1:18" s="21" customFormat="1" ht="30" customHeight="1" x14ac:dyDescent="0.25">
      <c r="A43" s="1">
        <v>9</v>
      </c>
      <c r="B43" s="2" t="s">
        <v>71</v>
      </c>
      <c r="C43" s="3">
        <v>62000</v>
      </c>
      <c r="D43" s="3">
        <v>5</v>
      </c>
      <c r="E43" s="3"/>
      <c r="F43" s="3">
        <v>3</v>
      </c>
      <c r="G43" s="3">
        <v>1</v>
      </c>
      <c r="H43" s="3">
        <v>2</v>
      </c>
      <c r="I43" s="3">
        <f t="shared" si="8"/>
        <v>6</v>
      </c>
      <c r="J43" s="3">
        <f t="shared" si="9"/>
        <v>1860000</v>
      </c>
      <c r="K43" s="3">
        <f t="shared" si="3"/>
        <v>31000</v>
      </c>
      <c r="L43" s="3">
        <v>5</v>
      </c>
      <c r="M43" s="3"/>
      <c r="N43" s="3">
        <v>1</v>
      </c>
      <c r="O43" s="3">
        <f t="shared" si="10"/>
        <v>1</v>
      </c>
      <c r="P43" s="3">
        <f t="shared" si="11"/>
        <v>155000</v>
      </c>
      <c r="Q43" s="3">
        <f t="shared" si="12"/>
        <v>2015000</v>
      </c>
      <c r="R43" s="4"/>
    </row>
    <row r="44" spans="1:18" s="21" customFormat="1" ht="30" customHeight="1" x14ac:dyDescent="0.25">
      <c r="A44" s="1">
        <v>10</v>
      </c>
      <c r="B44" s="2" t="s">
        <v>72</v>
      </c>
      <c r="C44" s="3">
        <v>62000</v>
      </c>
      <c r="D44" s="3">
        <v>5</v>
      </c>
      <c r="E44" s="3"/>
      <c r="F44" s="3">
        <v>8</v>
      </c>
      <c r="G44" s="3"/>
      <c r="H44" s="3">
        <v>5</v>
      </c>
      <c r="I44" s="3">
        <f t="shared" si="8"/>
        <v>13</v>
      </c>
      <c r="J44" s="3">
        <f t="shared" si="9"/>
        <v>4030000</v>
      </c>
      <c r="K44" s="3">
        <f t="shared" si="3"/>
        <v>31000</v>
      </c>
      <c r="L44" s="3">
        <v>5</v>
      </c>
      <c r="M44" s="3"/>
      <c r="N44" s="3">
        <v>13</v>
      </c>
      <c r="O44" s="3">
        <f t="shared" si="10"/>
        <v>13</v>
      </c>
      <c r="P44" s="3">
        <f t="shared" si="11"/>
        <v>2015000</v>
      </c>
      <c r="Q44" s="3">
        <f t="shared" si="12"/>
        <v>6045000</v>
      </c>
      <c r="R44" s="4"/>
    </row>
    <row r="45" spans="1:18" s="21" customFormat="1" ht="30" customHeight="1" x14ac:dyDescent="0.25">
      <c r="A45" s="1">
        <v>11</v>
      </c>
      <c r="B45" s="2" t="s">
        <v>73</v>
      </c>
      <c r="C45" s="3">
        <v>62000</v>
      </c>
      <c r="D45" s="3">
        <v>5</v>
      </c>
      <c r="E45" s="3"/>
      <c r="F45" s="3">
        <v>7</v>
      </c>
      <c r="G45" s="3"/>
      <c r="H45" s="3">
        <v>2</v>
      </c>
      <c r="I45" s="3">
        <f t="shared" si="8"/>
        <v>9</v>
      </c>
      <c r="J45" s="3">
        <f t="shared" si="9"/>
        <v>2790000</v>
      </c>
      <c r="K45" s="3">
        <f t="shared" si="3"/>
        <v>31000</v>
      </c>
      <c r="L45" s="3">
        <v>5</v>
      </c>
      <c r="M45" s="3"/>
      <c r="N45" s="3">
        <v>12</v>
      </c>
      <c r="O45" s="3">
        <f t="shared" si="10"/>
        <v>12</v>
      </c>
      <c r="P45" s="3">
        <f t="shared" si="11"/>
        <v>1860000</v>
      </c>
      <c r="Q45" s="3">
        <f t="shared" si="12"/>
        <v>4650000</v>
      </c>
      <c r="R45" s="4"/>
    </row>
    <row r="46" spans="1:18" s="21" customFormat="1" ht="30" customHeight="1" x14ac:dyDescent="0.25">
      <c r="A46" s="1">
        <v>12</v>
      </c>
      <c r="B46" s="2" t="s">
        <v>74</v>
      </c>
      <c r="C46" s="3">
        <v>62000</v>
      </c>
      <c r="D46" s="3">
        <v>5</v>
      </c>
      <c r="E46" s="3"/>
      <c r="F46" s="3">
        <v>3</v>
      </c>
      <c r="G46" s="3">
        <v>2</v>
      </c>
      <c r="H46" s="3">
        <v>5</v>
      </c>
      <c r="I46" s="3">
        <f t="shared" si="8"/>
        <v>10</v>
      </c>
      <c r="J46" s="3">
        <f t="shared" si="9"/>
        <v>3100000</v>
      </c>
      <c r="K46" s="3">
        <f t="shared" si="3"/>
        <v>31000</v>
      </c>
      <c r="L46" s="3">
        <v>5</v>
      </c>
      <c r="M46" s="3"/>
      <c r="N46" s="3">
        <v>6</v>
      </c>
      <c r="O46" s="3">
        <f t="shared" si="10"/>
        <v>6</v>
      </c>
      <c r="P46" s="3">
        <f t="shared" si="11"/>
        <v>930000</v>
      </c>
      <c r="Q46" s="3">
        <f t="shared" si="12"/>
        <v>4030000</v>
      </c>
      <c r="R46" s="4"/>
    </row>
    <row r="47" spans="1:18" s="21" customFormat="1" ht="30" customHeight="1" x14ac:dyDescent="0.25">
      <c r="A47" s="1">
        <v>13</v>
      </c>
      <c r="B47" s="2" t="s">
        <v>75</v>
      </c>
      <c r="C47" s="3">
        <v>62000</v>
      </c>
      <c r="D47" s="3">
        <v>5</v>
      </c>
      <c r="E47" s="3"/>
      <c r="F47" s="3">
        <v>3</v>
      </c>
      <c r="G47" s="3"/>
      <c r="H47" s="3">
        <v>1</v>
      </c>
      <c r="I47" s="3">
        <f t="shared" si="8"/>
        <v>4</v>
      </c>
      <c r="J47" s="3">
        <f t="shared" si="9"/>
        <v>1240000</v>
      </c>
      <c r="K47" s="3">
        <f t="shared" si="3"/>
        <v>31000</v>
      </c>
      <c r="L47" s="3">
        <v>5</v>
      </c>
      <c r="M47" s="3"/>
      <c r="N47" s="3">
        <v>4</v>
      </c>
      <c r="O47" s="3">
        <f t="shared" si="10"/>
        <v>4</v>
      </c>
      <c r="P47" s="3">
        <f t="shared" si="11"/>
        <v>620000</v>
      </c>
      <c r="Q47" s="3">
        <f t="shared" si="12"/>
        <v>1860000</v>
      </c>
      <c r="R47" s="4"/>
    </row>
    <row r="48" spans="1:18" s="21" customFormat="1" ht="30" customHeight="1" x14ac:dyDescent="0.25">
      <c r="A48" s="1">
        <v>14</v>
      </c>
      <c r="B48" s="2" t="s">
        <v>76</v>
      </c>
      <c r="C48" s="3">
        <v>62000</v>
      </c>
      <c r="D48" s="3">
        <v>5</v>
      </c>
      <c r="E48" s="3"/>
      <c r="F48" s="3">
        <v>1</v>
      </c>
      <c r="G48" s="3"/>
      <c r="H48" s="3">
        <v>1</v>
      </c>
      <c r="I48" s="3">
        <f t="shared" si="8"/>
        <v>2</v>
      </c>
      <c r="J48" s="3">
        <f t="shared" si="9"/>
        <v>620000</v>
      </c>
      <c r="K48" s="3">
        <f t="shared" si="3"/>
        <v>31000</v>
      </c>
      <c r="L48" s="3">
        <v>5</v>
      </c>
      <c r="M48" s="3"/>
      <c r="N48" s="3">
        <v>14</v>
      </c>
      <c r="O48" s="3">
        <f t="shared" si="10"/>
        <v>14</v>
      </c>
      <c r="P48" s="3">
        <f t="shared" si="11"/>
        <v>2170000</v>
      </c>
      <c r="Q48" s="3">
        <f t="shared" si="12"/>
        <v>2790000</v>
      </c>
      <c r="R48" s="4"/>
    </row>
    <row r="49" spans="1:19" ht="25.5" customHeight="1" x14ac:dyDescent="0.25">
      <c r="A49" s="1">
        <v>15</v>
      </c>
      <c r="B49" s="2" t="s">
        <v>77</v>
      </c>
      <c r="C49" s="3">
        <v>62000</v>
      </c>
      <c r="D49" s="3">
        <v>5</v>
      </c>
      <c r="E49" s="3"/>
      <c r="F49" s="3">
        <v>7</v>
      </c>
      <c r="G49" s="3">
        <v>2</v>
      </c>
      <c r="H49" s="3">
        <v>1</v>
      </c>
      <c r="I49" s="3">
        <f t="shared" si="8"/>
        <v>10</v>
      </c>
      <c r="J49" s="3">
        <f t="shared" si="9"/>
        <v>3100000</v>
      </c>
      <c r="K49" s="3">
        <f t="shared" si="3"/>
        <v>31000</v>
      </c>
      <c r="L49" s="3">
        <v>5</v>
      </c>
      <c r="M49" s="3"/>
      <c r="N49" s="3">
        <v>4</v>
      </c>
      <c r="O49" s="3">
        <f t="shared" si="10"/>
        <v>4</v>
      </c>
      <c r="P49" s="3">
        <f t="shared" si="11"/>
        <v>620000</v>
      </c>
      <c r="Q49" s="3">
        <f t="shared" si="12"/>
        <v>3720000</v>
      </c>
      <c r="R49" s="4"/>
    </row>
    <row r="50" spans="1:19" s="21" customFormat="1" ht="31.5" customHeight="1" x14ac:dyDescent="0.25">
      <c r="A50" s="1">
        <v>16</v>
      </c>
      <c r="B50" s="2" t="s">
        <v>78</v>
      </c>
      <c r="C50" s="3">
        <v>62000</v>
      </c>
      <c r="D50" s="3">
        <v>5</v>
      </c>
      <c r="E50" s="3"/>
      <c r="F50" s="3">
        <v>11</v>
      </c>
      <c r="G50" s="3"/>
      <c r="H50" s="3">
        <v>4</v>
      </c>
      <c r="I50" s="3">
        <f t="shared" si="8"/>
        <v>15</v>
      </c>
      <c r="J50" s="3">
        <f t="shared" si="9"/>
        <v>4650000</v>
      </c>
      <c r="K50" s="3">
        <f t="shared" si="3"/>
        <v>31000</v>
      </c>
      <c r="L50" s="3">
        <v>5</v>
      </c>
      <c r="M50" s="3"/>
      <c r="N50" s="3">
        <v>11</v>
      </c>
      <c r="O50" s="3">
        <f t="shared" si="10"/>
        <v>11</v>
      </c>
      <c r="P50" s="3">
        <f t="shared" si="11"/>
        <v>1705000</v>
      </c>
      <c r="Q50" s="3">
        <f t="shared" si="12"/>
        <v>6355000</v>
      </c>
      <c r="R50" s="4"/>
    </row>
    <row r="51" spans="1:19" s="21" customFormat="1" ht="29.25" customHeight="1" x14ac:dyDescent="0.25">
      <c r="A51" s="1">
        <v>17</v>
      </c>
      <c r="B51" s="2" t="s">
        <v>79</v>
      </c>
      <c r="C51" s="3">
        <v>62000</v>
      </c>
      <c r="D51" s="3">
        <v>5</v>
      </c>
      <c r="E51" s="3"/>
      <c r="F51" s="3">
        <v>12</v>
      </c>
      <c r="G51" s="3">
        <v>1</v>
      </c>
      <c r="H51" s="3">
        <v>1</v>
      </c>
      <c r="I51" s="3">
        <f t="shared" si="8"/>
        <v>14</v>
      </c>
      <c r="J51" s="3">
        <f t="shared" si="9"/>
        <v>4340000</v>
      </c>
      <c r="K51" s="3">
        <f t="shared" si="3"/>
        <v>31000</v>
      </c>
      <c r="L51" s="3">
        <v>5</v>
      </c>
      <c r="M51" s="3"/>
      <c r="N51" s="3">
        <v>7</v>
      </c>
      <c r="O51" s="3">
        <f t="shared" si="10"/>
        <v>7</v>
      </c>
      <c r="P51" s="3">
        <f t="shared" si="11"/>
        <v>1085000</v>
      </c>
      <c r="Q51" s="3">
        <f t="shared" si="12"/>
        <v>5425000</v>
      </c>
      <c r="R51" s="4"/>
    </row>
    <row r="52" spans="1:19" s="21" customFormat="1" ht="33.75" customHeight="1" x14ac:dyDescent="0.25">
      <c r="A52" s="1">
        <v>18</v>
      </c>
      <c r="B52" s="2" t="s">
        <v>80</v>
      </c>
      <c r="C52" s="3">
        <v>62000</v>
      </c>
      <c r="D52" s="3">
        <v>5</v>
      </c>
      <c r="E52" s="3"/>
      <c r="F52" s="3">
        <v>9</v>
      </c>
      <c r="G52" s="3"/>
      <c r="H52" s="3"/>
      <c r="I52" s="3">
        <f t="shared" si="8"/>
        <v>9</v>
      </c>
      <c r="J52" s="3">
        <f t="shared" si="9"/>
        <v>2790000</v>
      </c>
      <c r="K52" s="3">
        <f t="shared" si="3"/>
        <v>31000</v>
      </c>
      <c r="L52" s="3">
        <v>5</v>
      </c>
      <c r="M52" s="3"/>
      <c r="N52" s="3">
        <v>5</v>
      </c>
      <c r="O52" s="3">
        <f t="shared" si="10"/>
        <v>5</v>
      </c>
      <c r="P52" s="3">
        <f t="shared" si="11"/>
        <v>775000</v>
      </c>
      <c r="Q52" s="3">
        <f t="shared" si="12"/>
        <v>3565000</v>
      </c>
      <c r="R52" s="4"/>
    </row>
    <row r="53" spans="1:19" ht="18.75" customHeight="1" x14ac:dyDescent="0.25">
      <c r="A53" s="22"/>
      <c r="B53" s="22" t="s">
        <v>24</v>
      </c>
      <c r="C53" s="23"/>
      <c r="D53" s="23"/>
      <c r="E53" s="24">
        <f t="shared" ref="E53:J53" si="13">E10+E34</f>
        <v>0</v>
      </c>
      <c r="F53" s="24">
        <f t="shared" si="13"/>
        <v>125</v>
      </c>
      <c r="G53" s="24">
        <f t="shared" si="13"/>
        <v>11</v>
      </c>
      <c r="H53" s="24">
        <f t="shared" si="13"/>
        <v>56</v>
      </c>
      <c r="I53" s="24">
        <f t="shared" si="13"/>
        <v>192</v>
      </c>
      <c r="J53" s="24">
        <f t="shared" si="13"/>
        <v>62740000</v>
      </c>
      <c r="K53" s="24"/>
      <c r="L53" s="24"/>
      <c r="M53" s="24">
        <f>M10+M34</f>
        <v>0</v>
      </c>
      <c r="N53" s="24">
        <f>N10+N34</f>
        <v>198</v>
      </c>
      <c r="O53" s="24">
        <f>O10+O34</f>
        <v>198</v>
      </c>
      <c r="P53" s="24">
        <f>P10+P34</f>
        <v>33852500</v>
      </c>
      <c r="Q53" s="24">
        <f>Q10+Q34</f>
        <v>96592500</v>
      </c>
      <c r="R53" s="25"/>
      <c r="S53" s="26"/>
    </row>
    <row r="54" spans="1:19" ht="30.75" customHeight="1" x14ac:dyDescent="0.25">
      <c r="A54" s="48" t="s">
        <v>82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9" ht="16.5" customHeight="1" x14ac:dyDescent="0.25">
      <c r="A55" s="9"/>
      <c r="B55" s="46"/>
      <c r="C55" s="46"/>
      <c r="D55" s="8"/>
      <c r="E55" s="8"/>
      <c r="F55" s="8"/>
      <c r="G55" s="8"/>
      <c r="H55" s="8"/>
      <c r="I55" s="8"/>
      <c r="J55" s="8"/>
      <c r="M55" s="49" t="s">
        <v>38</v>
      </c>
      <c r="N55" s="49"/>
      <c r="O55" s="49"/>
      <c r="P55" s="49"/>
      <c r="Q55" s="49"/>
      <c r="R55" s="49"/>
      <c r="S55" s="27"/>
    </row>
    <row r="56" spans="1:19" ht="15.75" customHeight="1" x14ac:dyDescent="0.25">
      <c r="B56" s="39" t="s">
        <v>37</v>
      </c>
      <c r="C56" s="39"/>
      <c r="D56" s="39"/>
      <c r="E56" s="39"/>
      <c r="F56" s="39"/>
      <c r="G56" s="35"/>
      <c r="H56" s="35"/>
      <c r="I56" s="35"/>
      <c r="J56" s="35"/>
      <c r="K56" s="35"/>
      <c r="L56" s="35"/>
      <c r="M56" s="39" t="s">
        <v>27</v>
      </c>
      <c r="N56" s="39"/>
      <c r="O56" s="39"/>
      <c r="P56" s="39"/>
      <c r="Q56" s="39"/>
      <c r="R56" s="34"/>
    </row>
    <row r="57" spans="1:19" ht="18.75" x14ac:dyDescent="0.25">
      <c r="A57" s="9"/>
      <c r="B57" s="41"/>
      <c r="C57" s="41"/>
      <c r="D57" s="41"/>
      <c r="E57" s="41"/>
      <c r="F57" s="28"/>
      <c r="G57" s="47"/>
      <c r="H57" s="47"/>
      <c r="I57" s="47"/>
      <c r="J57" s="47"/>
      <c r="K57" s="47"/>
      <c r="L57" s="29"/>
      <c r="M57" s="41"/>
      <c r="N57" s="41"/>
      <c r="O57" s="41"/>
      <c r="P57" s="41"/>
      <c r="Q57" s="41"/>
      <c r="R57" s="41"/>
      <c r="S57" s="27"/>
    </row>
    <row r="58" spans="1:19" ht="18.75" x14ac:dyDescent="0.25">
      <c r="A58" s="9"/>
      <c r="B58" s="41"/>
      <c r="C58" s="41"/>
      <c r="D58" s="41"/>
      <c r="E58" s="41"/>
      <c r="F58" s="28"/>
      <c r="G58" s="47"/>
      <c r="H58" s="47"/>
      <c r="I58" s="47"/>
      <c r="J58" s="47"/>
      <c r="K58" s="47"/>
      <c r="L58" s="29"/>
      <c r="M58" s="41"/>
      <c r="N58" s="41"/>
      <c r="O58" s="41"/>
      <c r="P58" s="41"/>
      <c r="Q58" s="41"/>
      <c r="R58" s="41"/>
    </row>
    <row r="59" spans="1:19" ht="39" customHeight="1" x14ac:dyDescent="0.25">
      <c r="A59" s="9"/>
      <c r="B59" s="29"/>
      <c r="C59" s="29"/>
      <c r="D59" s="29"/>
      <c r="E59" s="29"/>
      <c r="F59" s="28"/>
      <c r="G59" s="29"/>
      <c r="H59" s="29"/>
      <c r="I59" s="29"/>
      <c r="J59" s="28"/>
      <c r="K59" s="29"/>
      <c r="P59" s="40"/>
      <c r="Q59" s="40"/>
      <c r="R59" s="40"/>
      <c r="S59" s="30"/>
    </row>
    <row r="60" spans="1:19" ht="18.75" x14ac:dyDescent="0.25">
      <c r="A60" s="9"/>
      <c r="B60" s="29"/>
      <c r="C60" s="29"/>
      <c r="D60" s="29"/>
      <c r="E60" s="29"/>
      <c r="F60" s="28"/>
      <c r="G60" s="29"/>
      <c r="H60" s="29"/>
      <c r="I60" s="29"/>
      <c r="J60" s="28"/>
      <c r="K60" s="29"/>
      <c r="L60" s="29"/>
      <c r="S60" s="30"/>
    </row>
    <row r="61" spans="1:19" ht="16.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9" ht="18.75" x14ac:dyDescent="0.25">
      <c r="A62" s="9"/>
      <c r="B62" s="31"/>
      <c r="C62" s="31"/>
      <c r="D62" s="31"/>
      <c r="E62" s="31"/>
      <c r="F62" s="30"/>
      <c r="G62" s="31"/>
      <c r="H62" s="31"/>
      <c r="I62" s="31"/>
      <c r="J62" s="30"/>
      <c r="K62" s="31"/>
      <c r="L62" s="31"/>
      <c r="M62" s="31"/>
      <c r="N62" s="31"/>
      <c r="O62" s="31"/>
      <c r="P62" s="31"/>
      <c r="Q62" s="31"/>
      <c r="R62" s="31"/>
    </row>
    <row r="63" spans="1:19" ht="18.75" x14ac:dyDescent="0.25">
      <c r="A63" s="9"/>
      <c r="B63" s="41"/>
      <c r="C63" s="41"/>
      <c r="D63" s="41"/>
      <c r="E63" s="41"/>
      <c r="F63" s="30"/>
      <c r="G63" s="41"/>
      <c r="H63" s="41"/>
      <c r="I63" s="41"/>
      <c r="J63" s="41"/>
      <c r="K63" s="41"/>
      <c r="L63" s="31"/>
      <c r="M63" s="41"/>
      <c r="N63" s="41"/>
      <c r="O63" s="41"/>
      <c r="P63" s="41"/>
      <c r="Q63" s="41"/>
      <c r="R63" s="41"/>
    </row>
    <row r="64" spans="1:19" ht="15" x14ac:dyDescent="0.25">
      <c r="A64" s="9"/>
      <c r="B64" s="3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</row>
    <row r="65" spans="1:18" ht="15" x14ac:dyDescent="0.25">
      <c r="A65" s="8"/>
      <c r="B65" s="3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</sheetData>
  <mergeCells count="33">
    <mergeCell ref="B63:E63"/>
    <mergeCell ref="G63:K63"/>
    <mergeCell ref="M63:R63"/>
    <mergeCell ref="B58:E58"/>
    <mergeCell ref="G58:K58"/>
    <mergeCell ref="M58:R58"/>
    <mergeCell ref="P59:R59"/>
    <mergeCell ref="B61:E61"/>
    <mergeCell ref="F61:L61"/>
    <mergeCell ref="M61:R61"/>
    <mergeCell ref="A54:R54"/>
    <mergeCell ref="B55:C55"/>
    <mergeCell ref="M55:R55"/>
    <mergeCell ref="B56:F56"/>
    <mergeCell ref="M56:Q56"/>
    <mergeCell ref="B57:E57"/>
    <mergeCell ref="G57:K57"/>
    <mergeCell ref="M57:R57"/>
    <mergeCell ref="A6:A8"/>
    <mergeCell ref="B6:B8"/>
    <mergeCell ref="C6:C8"/>
    <mergeCell ref="D6:D8"/>
    <mergeCell ref="E6:Q6"/>
    <mergeCell ref="R6:R8"/>
    <mergeCell ref="E7:J7"/>
    <mergeCell ref="K7:P7"/>
    <mergeCell ref="Q7:Q8"/>
    <mergeCell ref="A1:I1"/>
    <mergeCell ref="P1:R1"/>
    <mergeCell ref="A2:I2"/>
    <mergeCell ref="A3:R3"/>
    <mergeCell ref="A4:R4"/>
    <mergeCell ref="P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cấp MGHP NĐ 81 T1-T5 24</vt:lpstr>
      <vt:lpstr>Sheet1</vt:lpstr>
      <vt:lpstr>'DS cấp MGHP NĐ 81 T1-T5 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2024-03-28T13:16:15Z</cp:lastPrinted>
  <dcterms:created xsi:type="dcterms:W3CDTF">2023-02-27T07:08:49Z</dcterms:created>
  <dcterms:modified xsi:type="dcterms:W3CDTF">2024-03-28T13:17:32Z</dcterms:modified>
</cp:coreProperties>
</file>